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omments6.xml" ContentType="application/vnd.openxmlformats-officedocument.spreadsheetml.comment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omments7.xml" ContentType="application/vnd.openxmlformats-officedocument.spreadsheetml.comments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omments8.xml" ContentType="application/vnd.openxmlformats-officedocument.spreadsheetml.comments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omments9.xml" ContentType="application/vnd.openxmlformats-officedocument.spreadsheetml.comments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omments10.xml" ContentType="application/vnd.openxmlformats-officedocument.spreadsheetml.comments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omments11.xml" ContentType="application/vnd.openxmlformats-officedocument.spreadsheetml.comments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omments12.xml" ContentType="application/vnd.openxmlformats-officedocument.spreadsheetml.comments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! Archiv MaFeP + energo\SPŠ Trutnov - Horská\DPS\"/>
    </mc:Choice>
  </mc:AlternateContent>
  <bookViews>
    <workbookView xWindow="0" yWindow="0" windowWidth="38400" windowHeight="12435" firstSheet="6" activeTab="11"/>
  </bookViews>
  <sheets>
    <sheet name="Bilance větrané místnosti" sheetId="2" r:id="rId1"/>
    <sheet name="Bilance větrané místnosti (2)" sheetId="16" r:id="rId2"/>
    <sheet name="Bilance větrané místnosti (3)" sheetId="17" r:id="rId3"/>
    <sheet name="Bilance větrané místnosti (4)" sheetId="18" r:id="rId4"/>
    <sheet name="Bilance větrané místnosti (5)" sheetId="19" r:id="rId5"/>
    <sheet name="Bilance větrané místnosti (6)" sheetId="20" r:id="rId6"/>
    <sheet name="Bilance větrané místnosti (7)" sheetId="21" r:id="rId7"/>
    <sheet name="Bilance větrané místnosti (8)" sheetId="23" r:id="rId8"/>
    <sheet name="Bilance větrané místnosti (9)" sheetId="24" r:id="rId9"/>
    <sheet name="Bilance větrané místnosti (10)" sheetId="25" r:id="rId10"/>
    <sheet name="Bilance větrané místnosti (11)" sheetId="26" r:id="rId11"/>
    <sheet name="Bilance větrané místnosti (12)" sheetId="27" r:id="rId12"/>
    <sheet name="Pomoc" sheetId="4" state="hidden" r:id="rId13"/>
    <sheet name="Vypocet koncentrace" sheetId="13" state="hidden" r:id="rId14"/>
  </sheets>
  <calcPr calcId="152511"/>
</workbook>
</file>

<file path=xl/calcChain.xml><?xml version="1.0" encoding="utf-8"?>
<calcChain xmlns="http://schemas.openxmlformats.org/spreadsheetml/2006/main">
  <c r="N30" i="27" l="1"/>
  <c r="N31" i="27" s="1"/>
  <c r="N29" i="27"/>
  <c r="F29" i="27"/>
  <c r="F28" i="27"/>
  <c r="L24" i="27"/>
  <c r="L25" i="27" s="1"/>
  <c r="L26" i="27" s="1"/>
  <c r="M23" i="27"/>
  <c r="M24" i="27" s="1"/>
  <c r="M25" i="27" s="1"/>
  <c r="M26" i="27" s="1"/>
  <c r="F23" i="27"/>
  <c r="F25" i="27" s="1"/>
  <c r="F20" i="27"/>
  <c r="F17" i="27"/>
  <c r="F18" i="27" s="1"/>
  <c r="F16" i="27"/>
  <c r="F14" i="27"/>
  <c r="F21" i="27" s="1"/>
  <c r="L11" i="27"/>
  <c r="L12" i="27" s="1"/>
  <c r="L13" i="27" s="1"/>
  <c r="L14" i="27" s="1"/>
  <c r="L15" i="27" s="1"/>
  <c r="L16" i="27" s="1"/>
  <c r="L17" i="27" s="1"/>
  <c r="L18" i="27" s="1"/>
  <c r="L20" i="27" s="1"/>
  <c r="L21" i="27" s="1"/>
  <c r="M20" i="27" s="1"/>
  <c r="M21" i="27" s="1"/>
  <c r="L5" i="27"/>
  <c r="N30" i="26"/>
  <c r="N31" i="26" s="1"/>
  <c r="N29" i="26"/>
  <c r="F29" i="26"/>
  <c r="F28" i="26"/>
  <c r="M24" i="26"/>
  <c r="M25" i="26" s="1"/>
  <c r="M26" i="26" s="1"/>
  <c r="L24" i="26"/>
  <c r="L25" i="26" s="1"/>
  <c r="L26" i="26" s="1"/>
  <c r="M23" i="26"/>
  <c r="F23" i="26"/>
  <c r="F25" i="26" s="1"/>
  <c r="F21" i="26"/>
  <c r="F20" i="26"/>
  <c r="F18" i="26"/>
  <c r="F17" i="26"/>
  <c r="F16" i="26"/>
  <c r="F14" i="26"/>
  <c r="L11" i="26"/>
  <c r="M10" i="26" s="1"/>
  <c r="M11" i="26" s="1"/>
  <c r="M12" i="26" s="1"/>
  <c r="M13" i="26" s="1"/>
  <c r="M14" i="26" s="1"/>
  <c r="M15" i="26" s="1"/>
  <c r="M16" i="26" s="1"/>
  <c r="M17" i="26" s="1"/>
  <c r="M18" i="26" s="1"/>
  <c r="L5" i="26"/>
  <c r="N31" i="25"/>
  <c r="N30" i="25"/>
  <c r="N29" i="25"/>
  <c r="F29" i="25"/>
  <c r="F28" i="25"/>
  <c r="M25" i="25"/>
  <c r="M26" i="25" s="1"/>
  <c r="M24" i="25"/>
  <c r="L24" i="25"/>
  <c r="L25" i="25" s="1"/>
  <c r="L26" i="25" s="1"/>
  <c r="M23" i="25"/>
  <c r="F23" i="25"/>
  <c r="F25" i="25" s="1"/>
  <c r="F17" i="25"/>
  <c r="F18" i="25" s="1"/>
  <c r="F16" i="25"/>
  <c r="F14" i="25"/>
  <c r="F20" i="25" s="1"/>
  <c r="L12" i="25"/>
  <c r="L13" i="25" s="1"/>
  <c r="L14" i="25" s="1"/>
  <c r="L15" i="25" s="1"/>
  <c r="L16" i="25" s="1"/>
  <c r="L17" i="25" s="1"/>
  <c r="L18" i="25" s="1"/>
  <c r="L20" i="25" s="1"/>
  <c r="L21" i="25" s="1"/>
  <c r="M20" i="25" s="1"/>
  <c r="M21" i="25" s="1"/>
  <c r="L11" i="25"/>
  <c r="M10" i="25" s="1"/>
  <c r="M11" i="25" s="1"/>
  <c r="M12" i="25" s="1"/>
  <c r="M13" i="25" s="1"/>
  <c r="M14" i="25" s="1"/>
  <c r="M15" i="25" s="1"/>
  <c r="M16" i="25" s="1"/>
  <c r="M17" i="25" s="1"/>
  <c r="M18" i="25" s="1"/>
  <c r="L5" i="25"/>
  <c r="N30" i="24"/>
  <c r="N31" i="24" s="1"/>
  <c r="N29" i="24"/>
  <c r="F29" i="24"/>
  <c r="F28" i="24"/>
  <c r="L25" i="24"/>
  <c r="L26" i="24" s="1"/>
  <c r="L24" i="24"/>
  <c r="M23" i="24"/>
  <c r="M24" i="24" s="1"/>
  <c r="M25" i="24" s="1"/>
  <c r="M26" i="24" s="1"/>
  <c r="F23" i="24"/>
  <c r="F25" i="24" s="1"/>
  <c r="F21" i="24"/>
  <c r="F20" i="24"/>
  <c r="F18" i="24"/>
  <c r="F17" i="24"/>
  <c r="F16" i="24"/>
  <c r="F14" i="24"/>
  <c r="L11" i="24"/>
  <c r="L12" i="24" s="1"/>
  <c r="L13" i="24" s="1"/>
  <c r="L14" i="24" s="1"/>
  <c r="L15" i="24" s="1"/>
  <c r="L16" i="24" s="1"/>
  <c r="L17" i="24" s="1"/>
  <c r="L18" i="24" s="1"/>
  <c r="L20" i="24" s="1"/>
  <c r="L21" i="24" s="1"/>
  <c r="M20" i="24" s="1"/>
  <c r="M21" i="24" s="1"/>
  <c r="M10" i="24"/>
  <c r="M11" i="24" s="1"/>
  <c r="M12" i="24" s="1"/>
  <c r="M13" i="24" s="1"/>
  <c r="M14" i="24" s="1"/>
  <c r="M15" i="24" s="1"/>
  <c r="M16" i="24" s="1"/>
  <c r="M17" i="24" s="1"/>
  <c r="M18" i="24" s="1"/>
  <c r="L5" i="24"/>
  <c r="N30" i="23"/>
  <c r="N31" i="23" s="1"/>
  <c r="N29" i="23"/>
  <c r="F29" i="23"/>
  <c r="F28" i="23"/>
  <c r="L25" i="23"/>
  <c r="L26" i="23" s="1"/>
  <c r="L24" i="23"/>
  <c r="M23" i="23"/>
  <c r="M24" i="23" s="1"/>
  <c r="M25" i="23" s="1"/>
  <c r="M26" i="23" s="1"/>
  <c r="F23" i="23"/>
  <c r="F25" i="23" s="1"/>
  <c r="F21" i="23"/>
  <c r="F20" i="23"/>
  <c r="F17" i="23"/>
  <c r="F18" i="23" s="1"/>
  <c r="F16" i="23"/>
  <c r="F14" i="23"/>
  <c r="L11" i="23"/>
  <c r="L12" i="23" s="1"/>
  <c r="L13" i="23" s="1"/>
  <c r="L14" i="23" s="1"/>
  <c r="L15" i="23" s="1"/>
  <c r="L16" i="23" s="1"/>
  <c r="L17" i="23" s="1"/>
  <c r="L18" i="23" s="1"/>
  <c r="L20" i="23" s="1"/>
  <c r="L21" i="23" s="1"/>
  <c r="M20" i="23" s="1"/>
  <c r="M21" i="23" s="1"/>
  <c r="M10" i="23"/>
  <c r="M11" i="23" s="1"/>
  <c r="M12" i="23" s="1"/>
  <c r="M13" i="23" s="1"/>
  <c r="M14" i="23" s="1"/>
  <c r="M15" i="23" s="1"/>
  <c r="M16" i="23" s="1"/>
  <c r="M17" i="23" s="1"/>
  <c r="M18" i="23" s="1"/>
  <c r="L5" i="23"/>
  <c r="N30" i="21"/>
  <c r="N31" i="21" s="1"/>
  <c r="N29" i="21"/>
  <c r="F29" i="21"/>
  <c r="F28" i="21"/>
  <c r="L25" i="21"/>
  <c r="L26" i="21" s="1"/>
  <c r="L24" i="21"/>
  <c r="M23" i="21"/>
  <c r="M24" i="21" s="1"/>
  <c r="M25" i="21" s="1"/>
  <c r="M26" i="21" s="1"/>
  <c r="F23" i="21"/>
  <c r="F25" i="21" s="1"/>
  <c r="F21" i="21"/>
  <c r="F20" i="21"/>
  <c r="F17" i="21"/>
  <c r="F18" i="21" s="1"/>
  <c r="F16" i="21"/>
  <c r="F14" i="21"/>
  <c r="L11" i="21"/>
  <c r="L12" i="21" s="1"/>
  <c r="L13" i="21" s="1"/>
  <c r="L14" i="21" s="1"/>
  <c r="L15" i="21" s="1"/>
  <c r="L16" i="21" s="1"/>
  <c r="L17" i="21" s="1"/>
  <c r="L18" i="21" s="1"/>
  <c r="L20" i="21" s="1"/>
  <c r="L21" i="21" s="1"/>
  <c r="M20" i="21" s="1"/>
  <c r="M21" i="21" s="1"/>
  <c r="M10" i="21"/>
  <c r="M11" i="21" s="1"/>
  <c r="M12" i="21" s="1"/>
  <c r="M13" i="21" s="1"/>
  <c r="M14" i="21" s="1"/>
  <c r="M15" i="21" s="1"/>
  <c r="M16" i="21" s="1"/>
  <c r="M17" i="21" s="1"/>
  <c r="M18" i="21" s="1"/>
  <c r="L5" i="21"/>
  <c r="N30" i="20"/>
  <c r="N31" i="20" s="1"/>
  <c r="N29" i="20"/>
  <c r="F29" i="20"/>
  <c r="F28" i="20"/>
  <c r="L25" i="20"/>
  <c r="L26" i="20" s="1"/>
  <c r="L24" i="20"/>
  <c r="M23" i="20"/>
  <c r="M24" i="20" s="1"/>
  <c r="M25" i="20" s="1"/>
  <c r="M26" i="20" s="1"/>
  <c r="F23" i="20"/>
  <c r="F25" i="20" s="1"/>
  <c r="F21" i="20"/>
  <c r="F17" i="20"/>
  <c r="F18" i="20" s="1"/>
  <c r="F16" i="20"/>
  <c r="F14" i="20"/>
  <c r="F20" i="20" s="1"/>
  <c r="L11" i="20"/>
  <c r="L12" i="20" s="1"/>
  <c r="L13" i="20" s="1"/>
  <c r="L14" i="20" s="1"/>
  <c r="L15" i="20" s="1"/>
  <c r="L16" i="20" s="1"/>
  <c r="L17" i="20" s="1"/>
  <c r="L18" i="20" s="1"/>
  <c r="L20" i="20" s="1"/>
  <c r="L21" i="20" s="1"/>
  <c r="M20" i="20" s="1"/>
  <c r="M21" i="20" s="1"/>
  <c r="M10" i="20"/>
  <c r="M11" i="20" s="1"/>
  <c r="M12" i="20" s="1"/>
  <c r="M13" i="20" s="1"/>
  <c r="M14" i="20" s="1"/>
  <c r="M15" i="20" s="1"/>
  <c r="M16" i="20" s="1"/>
  <c r="M17" i="20" s="1"/>
  <c r="M18" i="20" s="1"/>
  <c r="L5" i="20"/>
  <c r="N30" i="19"/>
  <c r="N31" i="19" s="1"/>
  <c r="N29" i="19"/>
  <c r="F29" i="19"/>
  <c r="F28" i="19"/>
  <c r="L25" i="19"/>
  <c r="L26" i="19" s="1"/>
  <c r="L24" i="19"/>
  <c r="M23" i="19"/>
  <c r="M24" i="19" s="1"/>
  <c r="M25" i="19" s="1"/>
  <c r="M26" i="19" s="1"/>
  <c r="F23" i="19"/>
  <c r="F25" i="19" s="1"/>
  <c r="F21" i="19"/>
  <c r="F20" i="19"/>
  <c r="F17" i="19"/>
  <c r="F18" i="19" s="1"/>
  <c r="F16" i="19"/>
  <c r="F14" i="19"/>
  <c r="L11" i="19"/>
  <c r="L12" i="19" s="1"/>
  <c r="L13" i="19" s="1"/>
  <c r="L14" i="19" s="1"/>
  <c r="L15" i="19" s="1"/>
  <c r="L16" i="19" s="1"/>
  <c r="L17" i="19" s="1"/>
  <c r="L18" i="19" s="1"/>
  <c r="L20" i="19" s="1"/>
  <c r="L21" i="19" s="1"/>
  <c r="M20" i="19" s="1"/>
  <c r="M21" i="19" s="1"/>
  <c r="M10" i="19"/>
  <c r="M11" i="19" s="1"/>
  <c r="M12" i="19" s="1"/>
  <c r="M13" i="19" s="1"/>
  <c r="M14" i="19" s="1"/>
  <c r="M15" i="19" s="1"/>
  <c r="M16" i="19" s="1"/>
  <c r="M17" i="19" s="1"/>
  <c r="M18" i="19" s="1"/>
  <c r="L5" i="19"/>
  <c r="N30" i="18"/>
  <c r="N31" i="18" s="1"/>
  <c r="N29" i="18"/>
  <c r="F29" i="18"/>
  <c r="F28" i="18"/>
  <c r="L25" i="18"/>
  <c r="L26" i="18" s="1"/>
  <c r="L24" i="18"/>
  <c r="M23" i="18"/>
  <c r="M24" i="18" s="1"/>
  <c r="M25" i="18" s="1"/>
  <c r="M26" i="18" s="1"/>
  <c r="F23" i="18"/>
  <c r="F25" i="18" s="1"/>
  <c r="F21" i="18"/>
  <c r="F17" i="18"/>
  <c r="F18" i="18" s="1"/>
  <c r="F16" i="18"/>
  <c r="F14" i="18"/>
  <c r="F20" i="18" s="1"/>
  <c r="L11" i="18"/>
  <c r="L12" i="18" s="1"/>
  <c r="L13" i="18" s="1"/>
  <c r="L14" i="18" s="1"/>
  <c r="L15" i="18" s="1"/>
  <c r="L16" i="18" s="1"/>
  <c r="L17" i="18" s="1"/>
  <c r="L18" i="18" s="1"/>
  <c r="L20" i="18" s="1"/>
  <c r="L21" i="18" s="1"/>
  <c r="M20" i="18" s="1"/>
  <c r="M21" i="18" s="1"/>
  <c r="M10" i="18"/>
  <c r="M11" i="18" s="1"/>
  <c r="M12" i="18" s="1"/>
  <c r="M13" i="18" s="1"/>
  <c r="M14" i="18" s="1"/>
  <c r="M15" i="18" s="1"/>
  <c r="M16" i="18" s="1"/>
  <c r="M17" i="18" s="1"/>
  <c r="M18" i="18" s="1"/>
  <c r="L5" i="18"/>
  <c r="N30" i="17"/>
  <c r="N31" i="17" s="1"/>
  <c r="N29" i="17"/>
  <c r="F29" i="17"/>
  <c r="F28" i="17"/>
  <c r="L25" i="17"/>
  <c r="L26" i="17" s="1"/>
  <c r="L24" i="17"/>
  <c r="M23" i="17"/>
  <c r="M24" i="17" s="1"/>
  <c r="M25" i="17" s="1"/>
  <c r="M26" i="17" s="1"/>
  <c r="F23" i="17"/>
  <c r="F25" i="17" s="1"/>
  <c r="F21" i="17"/>
  <c r="F17" i="17"/>
  <c r="F18" i="17" s="1"/>
  <c r="F16" i="17"/>
  <c r="F14" i="17"/>
  <c r="F20" i="17" s="1"/>
  <c r="L12" i="17"/>
  <c r="L13" i="17" s="1"/>
  <c r="L14" i="17" s="1"/>
  <c r="L15" i="17" s="1"/>
  <c r="L16" i="17" s="1"/>
  <c r="L17" i="17" s="1"/>
  <c r="L18" i="17" s="1"/>
  <c r="L20" i="17" s="1"/>
  <c r="L21" i="17" s="1"/>
  <c r="M20" i="17" s="1"/>
  <c r="M21" i="17" s="1"/>
  <c r="L11" i="17"/>
  <c r="M10" i="17"/>
  <c r="M11" i="17" s="1"/>
  <c r="M12" i="17" s="1"/>
  <c r="M13" i="17" s="1"/>
  <c r="M14" i="17" s="1"/>
  <c r="M15" i="17" s="1"/>
  <c r="M16" i="17" s="1"/>
  <c r="M17" i="17" s="1"/>
  <c r="M18" i="17" s="1"/>
  <c r="L5" i="17"/>
  <c r="N30" i="16"/>
  <c r="N31" i="16" s="1"/>
  <c r="N29" i="16"/>
  <c r="F29" i="16"/>
  <c r="F28" i="16"/>
  <c r="L25" i="16"/>
  <c r="L26" i="16" s="1"/>
  <c r="L24" i="16"/>
  <c r="M23" i="16"/>
  <c r="M24" i="16" s="1"/>
  <c r="M25" i="16" s="1"/>
  <c r="M26" i="16" s="1"/>
  <c r="F23" i="16"/>
  <c r="F25" i="16" s="1"/>
  <c r="F21" i="16"/>
  <c r="F17" i="16"/>
  <c r="F18" i="16" s="1"/>
  <c r="F16" i="16"/>
  <c r="F14" i="16"/>
  <c r="F20" i="16" s="1"/>
  <c r="L12" i="16"/>
  <c r="L13" i="16" s="1"/>
  <c r="L14" i="16" s="1"/>
  <c r="L15" i="16" s="1"/>
  <c r="L16" i="16" s="1"/>
  <c r="L17" i="16" s="1"/>
  <c r="L18" i="16" s="1"/>
  <c r="L20" i="16" s="1"/>
  <c r="L21" i="16" s="1"/>
  <c r="M20" i="16" s="1"/>
  <c r="M21" i="16" s="1"/>
  <c r="L11" i="16"/>
  <c r="M10" i="16"/>
  <c r="M11" i="16" s="1"/>
  <c r="M12" i="16" s="1"/>
  <c r="M13" i="16" s="1"/>
  <c r="M14" i="16" s="1"/>
  <c r="M15" i="16" s="1"/>
  <c r="M16" i="16" s="1"/>
  <c r="M17" i="16" s="1"/>
  <c r="M18" i="16" s="1"/>
  <c r="L5" i="16"/>
  <c r="F31" i="25" l="1"/>
  <c r="N28" i="25"/>
  <c r="F26" i="25"/>
  <c r="F31" i="27"/>
  <c r="N28" i="27"/>
  <c r="F26" i="27"/>
  <c r="F31" i="26"/>
  <c r="N28" i="26"/>
  <c r="F26" i="26"/>
  <c r="M10" i="27"/>
  <c r="M11" i="27" s="1"/>
  <c r="M12" i="27" s="1"/>
  <c r="M13" i="27" s="1"/>
  <c r="M14" i="27" s="1"/>
  <c r="M15" i="27" s="1"/>
  <c r="M16" i="27" s="1"/>
  <c r="M17" i="27" s="1"/>
  <c r="M18" i="27" s="1"/>
  <c r="F21" i="25"/>
  <c r="L12" i="26"/>
  <c r="L13" i="26" s="1"/>
  <c r="L14" i="26" s="1"/>
  <c r="L15" i="26" s="1"/>
  <c r="L16" i="26" s="1"/>
  <c r="L17" i="26" s="1"/>
  <c r="L18" i="26" s="1"/>
  <c r="L20" i="26" s="1"/>
  <c r="L21" i="26" s="1"/>
  <c r="M20" i="26" s="1"/>
  <c r="M21" i="26" s="1"/>
  <c r="F31" i="24"/>
  <c r="N28" i="24"/>
  <c r="F26" i="24"/>
  <c r="F31" i="23"/>
  <c r="N28" i="23"/>
  <c r="F26" i="23"/>
  <c r="F31" i="21"/>
  <c r="N28" i="21"/>
  <c r="F26" i="21"/>
  <c r="F31" i="20"/>
  <c r="N28" i="20"/>
  <c r="F26" i="20"/>
  <c r="F31" i="19"/>
  <c r="N28" i="19"/>
  <c r="F26" i="19"/>
  <c r="F31" i="18"/>
  <c r="N28" i="18"/>
  <c r="F26" i="18"/>
  <c r="F31" i="17"/>
  <c r="N28" i="17"/>
  <c r="F26" i="17"/>
  <c r="F31" i="16"/>
  <c r="N28" i="16"/>
  <c r="F26" i="16"/>
  <c r="F16" i="2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 shape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0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1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2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2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3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4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5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6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7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8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9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<sst xmlns="http://schemas.openxmlformats.org/spreadsheetml/2006/main" count="872" uniqueCount="97">
  <si>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</si>
  <si>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</si>
  <si>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</si>
  <si>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</si>
  <si>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</si>
  <si>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</si>
  <si>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</si>
  <si>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</si>
  <si>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</si>
  <si>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</si>
  <si>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</si>
  <si>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</si>
  <si>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</si>
  <si>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</si>
  <si>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</si>
  <si>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</si>
  <si>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</si>
  <si>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</si>
  <si>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</si>
  <si>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</si>
  <si>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</si>
  <si>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</si>
  <si>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</si>
  <si>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</si>
  <si>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</si>
  <si>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</si>
  <si>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</si>
  <si>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</si>
  <si>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</si>
  <si>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</si>
  <si>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</si>
  <si>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</si>
  <si>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</si>
  <si>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</si>
  <si>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</si>
  <si>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</si>
  <si>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</si>
  <si>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</si>
  <si>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</si>
  <si>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</si>
  <si>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</si>
  <si>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</si>
  <si>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</si>
  <si>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</si>
  <si>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</si>
  <si>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</si>
  <si>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</si>
  <si>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</si>
  <si>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</si>
  <si>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</si>
  <si>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</si>
  <si>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</si>
  <si>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</si>
  <si>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</si>
  <si>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</si>
  <si>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</si>
  <si>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</si>
  <si>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</si>
  <si>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</si>
  <si>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</si>
  <si>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</si>
  <si>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</si>
  <si>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</si>
  <si>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</si>
  <si>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</si>
  <si>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</si>
  <si>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</si>
  <si>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</si>
  <si>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</si>
  <si>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</si>
  <si>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</si>
  <si>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</si>
  <si>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</si>
  <si>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</si>
  <si>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</si>
  <si>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</si>
  <si>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</si>
  <si>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</si>
  <si>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</si>
  <si>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</si>
  <si>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</si>
  <si>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</si>
  <si>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Martin Fejk</t>
  </si>
  <si>
    <t>Zateplení SPŠ Trutnov</t>
  </si>
  <si>
    <t>Horská 618</t>
  </si>
  <si>
    <t>C1.04</t>
  </si>
  <si>
    <t>C1.11</t>
  </si>
  <si>
    <t>C1.05</t>
  </si>
  <si>
    <t>B1.04</t>
  </si>
  <si>
    <t>B1.11</t>
  </si>
  <si>
    <t>B1.05</t>
  </si>
  <si>
    <t>C2.03</t>
  </si>
  <si>
    <t>C2.04</t>
  </si>
  <si>
    <t>C2.06</t>
  </si>
  <si>
    <t>B2.03</t>
  </si>
  <si>
    <t>B2.04</t>
  </si>
  <si>
    <t>B2.06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</si>
</sst>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left" wrapText="1"/>
      <protection locked="0"/>
    </xf>
    <xf numFmtId="0" fontId="13" fillId="5" borderId="19" xfId="0" applyFont="1" applyFill="1" applyBorder="1" applyAlignment="1" applyProtection="1">
      <alignment horizontal="left" wrapText="1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033480"/>
        <c:axId val="379034264"/>
      </c:scatterChart>
      <c:valAx>
        <c:axId val="37903348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9034264"/>
        <c:crosses val="autoZero"/>
        <c:crossBetween val="midCat"/>
        <c:majorUnit val="2.0833333330000002E-2"/>
      </c:valAx>
      <c:valAx>
        <c:axId val="37903426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903348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662816"/>
        <c:axId val="528665168"/>
      </c:scatterChart>
      <c:valAx>
        <c:axId val="52866281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528665168"/>
        <c:crosses val="autoZero"/>
        <c:crossBetween val="midCat"/>
        <c:majorUnit val="2.0833333330000002E-2"/>
      </c:valAx>
      <c:valAx>
        <c:axId val="52866516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52866281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663992"/>
        <c:axId val="528665560"/>
      </c:scatterChart>
      <c:valAx>
        <c:axId val="528663992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528665560"/>
        <c:crosses val="autoZero"/>
        <c:crossBetween val="midCat"/>
        <c:majorUnit val="2.0833333330000002E-2"/>
      </c:valAx>
      <c:valAx>
        <c:axId val="52866556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528663992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780616"/>
        <c:axId val="464777872"/>
      </c:scatterChart>
      <c:valAx>
        <c:axId val="46478061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4777872"/>
        <c:crosses val="autoZero"/>
        <c:crossBetween val="midCat"/>
        <c:majorUnit val="2.0833333330000002E-2"/>
      </c:valAx>
      <c:valAx>
        <c:axId val="46477787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478061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247136"/>
        <c:axId val="466241648"/>
      </c:scatterChart>
      <c:valAx>
        <c:axId val="46624713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6241648"/>
        <c:crosses val="autoZero"/>
        <c:crossBetween val="midCat"/>
        <c:majorUnit val="2.0833333330000002E-2"/>
      </c:valAx>
      <c:valAx>
        <c:axId val="46624164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624713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244800"/>
        <c:axId val="380963672"/>
      </c:scatterChart>
      <c:valAx>
        <c:axId val="46024480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963672"/>
        <c:crosses val="autoZero"/>
        <c:crossBetween val="midCat"/>
        <c:majorUnit val="2.0833333330000002E-2"/>
      </c:valAx>
      <c:valAx>
        <c:axId val="38096367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024480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960928"/>
        <c:axId val="380961320"/>
      </c:scatterChart>
      <c:valAx>
        <c:axId val="38096092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961320"/>
        <c:crosses val="autoZero"/>
        <c:crossBetween val="midCat"/>
        <c:majorUnit val="2.0833333330000002E-2"/>
      </c:valAx>
      <c:valAx>
        <c:axId val="38096132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96092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242824"/>
        <c:axId val="466243216"/>
      </c:scatterChart>
      <c:valAx>
        <c:axId val="46624282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6243216"/>
        <c:crosses val="autoZero"/>
        <c:crossBetween val="midCat"/>
        <c:majorUnit val="2.0833333330000002E-2"/>
      </c:valAx>
      <c:valAx>
        <c:axId val="466243216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624282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960144"/>
        <c:axId val="380494480"/>
      </c:scatterChart>
      <c:valAx>
        <c:axId val="38096014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494480"/>
        <c:crosses val="autoZero"/>
        <c:crossBetween val="midCat"/>
        <c:majorUnit val="2.0833333330000002E-2"/>
      </c:valAx>
      <c:valAx>
        <c:axId val="38049448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96014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775520"/>
        <c:axId val="464776696"/>
      </c:scatterChart>
      <c:valAx>
        <c:axId val="46477552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4776696"/>
        <c:crosses val="autoZero"/>
        <c:crossBetween val="midCat"/>
        <c:majorUnit val="2.0833333330000002E-2"/>
      </c:valAx>
      <c:valAx>
        <c:axId val="464776696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477552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781792"/>
        <c:axId val="464779832"/>
      </c:scatterChart>
      <c:valAx>
        <c:axId val="464781792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4779832"/>
        <c:crosses val="autoZero"/>
        <c:crossBetween val="midCat"/>
        <c:majorUnit val="2.0833333330000002E-2"/>
      </c:valAx>
      <c:valAx>
        <c:axId val="46477983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4781792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604.1692396461757</c:v>
                </c:pt>
                <c:pt idx="2">
                  <c:v>654.56419061713791</c:v>
                </c:pt>
                <c:pt idx="3">
                  <c:v>701.44782974432997</c:v>
                </c:pt>
                <c:pt idx="4">
                  <c:v>745.06481072076383</c:v>
                </c:pt>
                <c:pt idx="5">
                  <c:v>785.64274078155552</c:v>
                </c:pt>
                <c:pt idx="6">
                  <c:v>823.3933684306387</c:v>
                </c:pt>
                <c:pt idx="7">
                  <c:v>858.51368841159126</c:v>
                </c:pt>
                <c:pt idx="8">
                  <c:v>891.18696968866323</c:v>
                </c:pt>
                <c:pt idx="9">
                  <c:v>921.5837118023353</c:v>
                </c:pt>
                <c:pt idx="10">
                  <c:v>949.86253458997669</c:v>
                </c:pt>
                <c:pt idx="11">
                  <c:v>976.17100591444603</c:v>
                </c:pt>
                <c:pt idx="12">
                  <c:v>1000.6464117199843</c:v>
                </c:pt>
                <c:pt idx="13">
                  <c:v>1023.4164724337973</c:v>
                </c:pt>
                <c:pt idx="14">
                  <c:v>1044.6000094517374</c:v>
                </c:pt>
                <c:pt idx="15">
                  <c:v>1064.307565186019</c:v>
                </c:pt>
                <c:pt idx="16">
                  <c:v>1082.6419799105709</c:v>
                </c:pt>
                <c:pt idx="17">
                  <c:v>1099.6989284141912</c:v>
                </c:pt>
                <c:pt idx="18">
                  <c:v>1115.5674192619274</c:v>
                </c:pt>
                <c:pt idx="19">
                  <c:v>1130.3302592699886</c:v>
                </c:pt>
                <c:pt idx="20">
                  <c:v>1144.0644856179663</c:v>
                </c:pt>
                <c:pt idx="21">
                  <c:v>1156.8417678532596</c:v>
                </c:pt>
                <c:pt idx="22">
                  <c:v>1168.7287818854975</c:v>
                </c:pt>
                <c:pt idx="23">
                  <c:v>1179.7875579225738</c:v>
                </c:pt>
                <c:pt idx="24">
                  <c:v>1190.0758041639381</c:v>
                </c:pt>
                <c:pt idx="25">
                  <c:v>1199.6472079402754</c:v>
                </c:pt>
                <c:pt idx="26">
                  <c:v>1208.5517158710204</c:v>
                </c:pt>
                <c:pt idx="27">
                  <c:v>1216.8357945016521</c:v>
                </c:pt>
                <c:pt idx="28">
                  <c:v>1224.5426727808592</c:v>
                </c:pt>
                <c:pt idx="29">
                  <c:v>1231.7125676429005</c:v>
                </c:pt>
                <c:pt idx="30">
                  <c:v>1238.3828938723188</c:v>
                </c:pt>
                <c:pt idx="31">
                  <c:v>1244.5884593461478</c:v>
                </c:pt>
                <c:pt idx="32">
                  <c:v>1250.3616466724495</c:v>
                </c:pt>
                <c:pt idx="33">
                  <c:v>1255.7325821730308</c:v>
                </c:pt>
                <c:pt idx="34">
                  <c:v>1260.7292930921421</c:v>
                </c:pt>
                <c:pt idx="35">
                  <c:v>1265.3778538515226</c:v>
                </c:pt>
                <c:pt idx="36">
                  <c:v>1269.702522115</c:v>
                </c:pt>
                <c:pt idx="37">
                  <c:v>1273.7258653726713</c:v>
                </c:pt>
                <c:pt idx="38">
                  <c:v>1277.4688787052207</c:v>
                </c:pt>
                <c:pt idx="39">
                  <c:v>1280.9510943429068</c:v>
                </c:pt>
                <c:pt idx="40">
                  <c:v>1284.1906835909331</c:v>
                </c:pt>
                <c:pt idx="41">
                  <c:v>1287.2045516530791</c:v>
                </c:pt>
                <c:pt idx="42">
                  <c:v>1290.0084258484137</c:v>
                </c:pt>
                <c:pt idx="43">
                  <c:v>1292.6169376814314</c:v>
                </c:pt>
                <c:pt idx="44">
                  <c:v>1295.043699193883</c:v>
                </c:pt>
                <c:pt idx="45">
                  <c:v>1297.3013739967237</c:v>
                </c:pt>
                <c:pt idx="46">
                  <c:v>1271.4059775916205</c:v>
                </c:pt>
                <c:pt idx="47">
                  <c:v>1247.314865352778</c:v>
                </c:pt>
                <c:pt idx="48">
                  <c:v>1224.9023222186572</c:v>
                </c:pt>
                <c:pt idx="49">
                  <c:v>1204.0513924334846</c:v>
                </c:pt>
                <c:pt idx="50">
                  <c:v>1184.653269235037</c:v>
                </c:pt>
                <c:pt idx="51">
                  <c:v>1166.6067270664601</c:v>
                </c:pt>
                <c:pt idx="52">
                  <c:v>1149.8175933492209</c:v>
                </c:pt>
                <c:pt idx="53">
                  <c:v>1134.1982570607352</c:v>
                </c:pt>
                <c:pt idx="54">
                  <c:v>1119.6672115522758</c:v>
                </c:pt>
                <c:pt idx="55">
                  <c:v>1106.1486292214393</c:v>
                </c:pt>
                <c:pt idx="56">
                  <c:v>1121.5677315809057</c:v>
                </c:pt>
                <c:pt idx="57">
                  <c:v>1135.9124946327245</c:v>
                </c:pt>
                <c:pt idx="58">
                  <c:v>1149.2577738983805</c:v>
                </c:pt>
                <c:pt idx="59">
                  <c:v>1161.6732092760863</c:v>
                </c:pt>
                <c:pt idx="60">
                  <c:v>1173.2235884438471</c:v>
                </c:pt>
                <c:pt idx="61">
                  <c:v>1183.9691849421063</c:v>
                </c:pt>
                <c:pt idx="62">
                  <c:v>1193.9660727001894</c:v>
                </c:pt>
                <c:pt idx="63">
                  <c:v>1203.2664186478435</c:v>
                </c:pt>
                <c:pt idx="64">
                  <c:v>1211.9187549388164</c:v>
                </c:pt>
                <c:pt idx="65">
                  <c:v>1219.9682322070219</c:v>
                </c:pt>
                <c:pt idx="66">
                  <c:v>1227.4568551768612</c:v>
                </c:pt>
                <c:pt idx="67">
                  <c:v>1234.4237018571935</c:v>
                </c:pt>
                <c:pt idx="68">
                  <c:v>1240.9051274627739</c:v>
                </c:pt>
                <c:pt idx="69">
                  <c:v>1246.9349541272918</c:v>
                </c:pt>
                <c:pt idx="70">
                  <c:v>1252.5446473979862</c:v>
                </c:pt>
                <c:pt idx="71">
                  <c:v>1257.7634804328475</c:v>
                </c:pt>
                <c:pt idx="72">
                  <c:v>1262.6186867572367</c:v>
                </c:pt>
                <c:pt idx="73">
                  <c:v>1267.135602377055</c:v>
                </c:pt>
                <c:pt idx="74">
                  <c:v>1271.3377979900554</c:v>
                </c:pt>
                <c:pt idx="75">
                  <c:v>1275.2472019852155</c:v>
                </c:pt>
                <c:pt idx="76">
                  <c:v>1278.8842148720244</c:v>
                </c:pt>
                <c:pt idx="77">
                  <c:v>1282.2678157368086</c:v>
                </c:pt>
                <c:pt idx="78">
                  <c:v>1285.4156612816214</c:v>
                </c:pt>
                <c:pt idx="79">
                  <c:v>1288.344177962512</c:v>
                </c:pt>
                <c:pt idx="80">
                  <c:v>1291.0686477079826</c:v>
                </c:pt>
                <c:pt idx="81">
                  <c:v>1293.6032876649333</c:v>
                </c:pt>
                <c:pt idx="82">
                  <c:v>1295.9613243882457</c:v>
                </c:pt>
                <c:pt idx="83">
                  <c:v>1298.155062861136</c:v>
                </c:pt>
                <c:pt idx="84">
                  <c:v>1300.1959507064621</c:v>
                </c:pt>
                <c:pt idx="85">
                  <c:v>1302.0946379240461</c:v>
                </c:pt>
                <c:pt idx="86">
                  <c:v>1303.8610324657516</c:v>
                </c:pt>
                <c:pt idx="87">
                  <c:v>1305.5043519383169</c:v>
                </c:pt>
                <c:pt idx="88">
                  <c:v>1307.03317170375</c:v>
                </c:pt>
                <c:pt idx="89">
                  <c:v>1308.455469628286</c:v>
                </c:pt>
                <c:pt idx="90">
                  <c:v>1309.7786677134218</c:v>
                </c:pt>
                <c:pt idx="91">
                  <c:v>1311.0096708262743</c:v>
                </c:pt>
                <c:pt idx="92">
                  <c:v>1312.1549027313647</c:v>
                </c:pt>
                <c:pt idx="93">
                  <c:v>1313.22033961186</c:v>
                </c:pt>
                <c:pt idx="94">
                  <c:v>1314.2115412551898</c:v>
                </c:pt>
                <c:pt idx="95">
                  <c:v>1315.1336800657809</c:v>
                </c:pt>
                <c:pt idx="96">
                  <c:v>1315.9915680563024</c:v>
                </c:pt>
                <c:pt idx="97">
                  <c:v>1316.7896819582759</c:v>
                </c:pt>
                <c:pt idx="98">
                  <c:v>1317.5321865830758</c:v>
                </c:pt>
                <c:pt idx="99">
                  <c:v>1318.2229565552391</c:v>
                </c:pt>
                <c:pt idx="100">
                  <c:v>1318.8655965314836</c:v>
                </c:pt>
                <c:pt idx="101">
                  <c:v>1291.4676942497179</c:v>
                </c:pt>
                <c:pt idx="102">
                  <c:v>1265.9787645321253</c:v>
                </c:pt>
                <c:pt idx="103">
                  <c:v>1242.2657980623981</c:v>
                </c:pt>
                <c:pt idx="104">
                  <c:v>1220.2050530635097</c:v>
                </c:pt>
                <c:pt idx="105">
                  <c:v>1199.6814095738898</c:v>
                </c:pt>
                <c:pt idx="106">
                  <c:v>1180.5877687149689</c:v>
                </c:pt>
                <c:pt idx="107">
                  <c:v>1162.8244938152736</c:v>
                </c:pt>
                <c:pt idx="108">
                  <c:v>1146.2988904746876</c:v>
                </c:pt>
                <c:pt idx="109">
                  <c:v>1130.9247228556812</c:v>
                </c:pt>
                <c:pt idx="110">
                  <c:v>1116.6217636773742</c:v>
                </c:pt>
                <c:pt idx="111">
                  <c:v>1103.3153755641467</c:v>
                </c:pt>
                <c:pt idx="112">
                  <c:v>1090.93612156415</c:v>
                </c:pt>
                <c:pt idx="113">
                  <c:v>1079.4194028052787</c:v>
                </c:pt>
                <c:pt idx="114">
                  <c:v>1068.7051213977738</c:v>
                </c:pt>
                <c:pt idx="115">
                  <c:v>1058.7373668243827</c:v>
                </c:pt>
                <c:pt idx="116">
                  <c:v>1049.4641241815516</c:v>
                </c:pt>
                <c:pt idx="117">
                  <c:v>1040.837002749171</c:v>
                </c:pt>
                <c:pt idx="118">
                  <c:v>1032.8109834724526</c:v>
                </c:pt>
                <c:pt idx="119">
                  <c:v>1025.3441840382325</c:v>
                </c:pt>
                <c:pt idx="120">
                  <c:v>1018.397640319779</c:v>
                </c:pt>
                <c:pt idx="121">
                  <c:v>1039.930868810859</c:v>
                </c:pt>
                <c:pt idx="122">
                  <c:v>1059.9637509621064</c:v>
                </c:pt>
                <c:pt idx="123">
                  <c:v>1078.6008247038351</c:v>
                </c:pt>
                <c:pt idx="124">
                  <c:v>1095.9393441955513</c:v>
                </c:pt>
                <c:pt idx="125">
                  <c:v>1112.0697873289869</c:v>
                </c:pt>
                <c:pt idx="126">
                  <c:v>1127.0763278704283</c:v>
                </c:pt>
                <c:pt idx="127">
                  <c:v>1141.0372747061126</c:v>
                </c:pt>
                <c:pt idx="128">
                  <c:v>1154.0254804828239</c:v>
                </c:pt>
                <c:pt idx="129">
                  <c:v>1166.1087217761017</c:v>
                </c:pt>
                <c:pt idx="130">
                  <c:v>1177.3500527699</c:v>
                </c:pt>
                <c:pt idx="131">
                  <c:v>1187.8081342933099</c:v>
                </c:pt>
                <c:pt idx="132">
                  <c:v>1197.5375399313632</c:v>
                </c:pt>
                <c:pt idx="133">
                  <c:v>1206.5890408073019</c:v>
                </c:pt>
                <c:pt idx="134">
                  <c:v>1215.0098705223959</c:v>
                </c:pt>
                <c:pt idx="135">
                  <c:v>1222.8439716358482</c:v>
                </c:pt>
                <c:pt idx="136">
                  <c:v>1230.1322249710024</c:v>
                </c:pt>
                <c:pt idx="137">
                  <c:v>1236.9126629444374</c:v>
                </c:pt>
                <c:pt idx="138">
                  <c:v>1243.2206680311776</c:v>
                </c:pt>
                <c:pt idx="139">
                  <c:v>1249.0891574016628</c:v>
                </c:pt>
                <c:pt idx="140">
                  <c:v>1254.5487546939812</c:v>
                </c:pt>
                <c:pt idx="141">
                  <c:v>1259.6279498177219</c:v>
                </c:pt>
                <c:pt idx="142">
                  <c:v>1264.3532476233543</c:v>
                </c:pt>
                <c:pt idx="143">
                  <c:v>1268.7493062129429</c:v>
                </c:pt>
                <c:pt idx="144">
                  <c:v>1272.8390656139393</c:v>
                </c:pt>
                <c:pt idx="145">
                  <c:v>1276.6438674875208</c:v>
                </c:pt>
                <c:pt idx="146">
                  <c:v>1280.1835664961427</c:v>
                </c:pt>
                <c:pt idx="147">
                  <c:v>1283.4766339114622</c:v>
                </c:pt>
                <c:pt idx="148">
                  <c:v>1286.540254003291</c:v>
                </c:pt>
                <c:pt idx="149">
                  <c:v>1289.3904137125619</c:v>
                </c:pt>
                <c:pt idx="150">
                  <c:v>1292.0419860762559</c:v>
                </c:pt>
                <c:pt idx="151">
                  <c:v>1294.5088078396243</c:v>
                </c:pt>
                <c:pt idx="152">
                  <c:v>1296.803751660713</c:v>
                </c:pt>
                <c:pt idx="153">
                  <c:v>1298.9387932839722</c:v>
                </c:pt>
                <c:pt idx="154">
                  <c:v>1300.9250740334876</c:v>
                </c:pt>
                <c:pt idx="155">
                  <c:v>1302.7729589519438</c:v>
                </c:pt>
                <c:pt idx="156">
                  <c:v>1304.4920908887007</c:v>
                </c:pt>
                <c:pt idx="157">
                  <c:v>1306.09144081924</c:v>
                </c:pt>
                <c:pt idx="158">
                  <c:v>1307.5793546585594</c:v>
                </c:pt>
                <c:pt idx="159">
                  <c:v>1308.9635968128023</c:v>
                </c:pt>
                <c:pt idx="160">
                  <c:v>1310.2513906963909</c:v>
                </c:pt>
                <c:pt idx="161">
                  <c:v>1311.4494564260942</c:v>
                </c:pt>
                <c:pt idx="162">
                  <c:v>1312.5640458887256</c:v>
                </c:pt>
                <c:pt idx="163">
                  <c:v>1313.6009753654719</c:v>
                </c:pt>
                <c:pt idx="164">
                  <c:v>1314.5656558830919</c:v>
                </c:pt>
                <c:pt idx="165">
                  <c:v>1315.4631214503709</c:v>
                </c:pt>
                <c:pt idx="166">
                  <c:v>1288.3022895659419</c:v>
                </c:pt>
                <c:pt idx="167">
                  <c:v>1263.0339121604823</c:v>
                </c:pt>
                <c:pt idx="168">
                  <c:v>1239.5261308295733</c:v>
                </c:pt>
                <c:pt idx="169">
                  <c:v>1217.6562745172944</c:v>
                </c:pt>
                <c:pt idx="170">
                  <c:v>1197.3102193797622</c:v>
                </c:pt>
                <c:pt idx="171">
                  <c:v>1178.3817932507309</c:v>
                </c:pt>
                <c:pt idx="172">
                  <c:v>1160.7722216015679</c:v>
                </c:pt>
                <c:pt idx="173">
                  <c:v>1144.3896121044477</c:v>
                </c:pt>
                <c:pt idx="174">
                  <c:v>1129.148475109052</c:v>
                </c:pt>
                <c:pt idx="175">
                  <c:v>1114.96927753047</c:v>
                </c:pt>
                <c:pt idx="176">
                  <c:v>1129.7737935815765</c:v>
                </c:pt>
                <c:pt idx="177">
                  <c:v>1143.5467921582142</c:v>
                </c:pt>
                <c:pt idx="178">
                  <c:v>1156.3601451335649</c:v>
                </c:pt>
                <c:pt idx="179">
                  <c:v>1168.2807166458144</c:v>
                </c:pt>
                <c:pt idx="180">
                  <c:v>1179.3707120164263</c:v>
                </c:pt>
                <c:pt idx="181">
                  <c:v>1189.6880023572307</c:v>
                </c:pt>
                <c:pt idx="182">
                  <c:v>1199.2864265602316</c:v>
                </c:pt>
                <c:pt idx="183">
                  <c:v>1208.2160722460164</c:v>
                </c:pt>
                <c:pt idx="184">
                  <c:v>1216.5235371368399</c:v>
                </c:pt>
                <c:pt idx="185">
                  <c:v>1224.2521722183108</c:v>
                </c:pt>
                <c:pt idx="186">
                  <c:v>1231.4423079585802</c:v>
                </c:pt>
                <c:pt idx="187">
                  <c:v>1238.1314647655101</c:v>
                </c:pt>
                <c:pt idx="188">
                  <c:v>1244.3545487800577</c:v>
                </c:pt>
                <c:pt idx="189">
                  <c:v>1250.1440340275849</c:v>
                </c:pt>
                <c:pt idx="190">
                  <c:v>1255.5301318776192</c:v>
                </c:pt>
                <c:pt idx="191">
                  <c:v>1260.5409486963565</c:v>
                </c:pt>
                <c:pt idx="192">
                  <c:v>1265.2026325145926</c:v>
                </c:pt>
                <c:pt idx="193">
                  <c:v>1269.5395094764372</c:v>
                </c:pt>
                <c:pt idx="194">
                  <c:v>1273.5742107808462</c:v>
                </c:pt>
                <c:pt idx="195">
                  <c:v>1277.3277907783925</c:v>
                </c:pt>
                <c:pt idx="196">
                  <c:v>1280.8198368395426</c:v>
                </c:pt>
                <c:pt idx="197">
                  <c:v>1284.068571567766</c:v>
                </c:pt>
                <c:pt idx="198">
                  <c:v>1287.0909478908579</c:v>
                </c:pt>
                <c:pt idx="199">
                  <c:v>1289.9027375266896</c:v>
                </c:pt>
                <c:pt idx="200">
                  <c:v>1292.5186132850347</c:v>
                </c:pt>
                <c:pt idx="201">
                  <c:v>1294.9522256349399</c:v>
                </c:pt>
                <c:pt idx="202">
                  <c:v>1297.2162739372034</c:v>
                </c:pt>
                <c:pt idx="203">
                  <c:v>1299.3225727136623</c:v>
                </c:pt>
                <c:pt idx="204">
                  <c:v>1301.282113299116</c:v>
                </c:pt>
                <c:pt idx="205">
                  <c:v>1303.1051211975941</c:v>
                </c:pt>
                <c:pt idx="206">
                  <c:v>1304.8011094422802</c:v>
                </c:pt>
                <c:pt idx="207">
                  <c:v>1306.3789282375326</c:v>
                </c:pt>
                <c:pt idx="208">
                  <c:v>1307.8468111420591</c:v>
                </c:pt>
                <c:pt idx="209">
                  <c:v>1309.2124180342346</c:v>
                </c:pt>
                <c:pt idx="210">
                  <c:v>1310.482875083776</c:v>
                </c:pt>
                <c:pt idx="211">
                  <c:v>1311.6648119383553</c:v>
                </c:pt>
                <c:pt idx="212">
                  <c:v>1312.7643963192024</c:v>
                </c:pt>
                <c:pt idx="213">
                  <c:v>1313.7873662062302</c:v>
                </c:pt>
                <c:pt idx="214">
                  <c:v>1314.7390597806327</c:v>
                </c:pt>
                <c:pt idx="215">
                  <c:v>1287.6286775199771</c:v>
                </c:pt>
                <c:pt idx="216">
                  <c:v>1262.4072346170722</c:v>
                </c:pt>
                <c:pt idx="217">
                  <c:v>1238.9431175866139</c:v>
                </c:pt>
                <c:pt idx="218">
                  <c:v>1217.1138832268446</c:v>
                </c:pt>
                <c:pt idx="219">
                  <c:v>1196.8056196721084</c:v>
                </c:pt>
                <c:pt idx="220">
                  <c:v>1177.9123519646196</c:v>
                </c:pt>
                <c:pt idx="221">
                  <c:v>1160.335489043536</c:v>
                </c:pt>
                <c:pt idx="222">
                  <c:v>1143.9833092655449</c:v>
                </c:pt>
                <c:pt idx="223">
                  <c:v>1128.7704817722499</c:v>
                </c:pt>
                <c:pt idx="224">
                  <c:v>1114.6176212066982</c:v>
                </c:pt>
                <c:pt idx="225">
                  <c:v>1101.4508734554176</c:v>
                </c:pt>
                <c:pt idx="226">
                  <c:v>1089.2015302542409</c:v>
                </c:pt>
                <c:pt idx="227">
                  <c:v>1077.8056706467969</c:v>
                </c:pt>
                <c:pt idx="228">
                  <c:v>1067.2038274246975</c:v>
                </c:pt>
                <c:pt idx="229">
                  <c:v>1057.3406768087877</c:v>
                </c:pt>
                <c:pt idx="230">
                  <c:v>1048.1647497521287</c:v>
                </c:pt>
                <c:pt idx="231">
                  <c:v>1067.6239291194217</c:v>
                </c:pt>
                <c:pt idx="232">
                  <c:v>1085.7272733154139</c:v>
                </c:pt>
                <c:pt idx="233">
                  <c:v>1102.5692513296258</c:v>
                </c:pt>
                <c:pt idx="234">
                  <c:v>1118.2377499429372</c:v>
                </c:pt>
                <c:pt idx="235">
                  <c:v>1132.8145323486722</c:v>
                </c:pt>
                <c:pt idx="236">
                  <c:v>1146.3756648188651</c:v>
                </c:pt>
                <c:pt idx="237">
                  <c:v>1158.9919136421827</c:v>
                </c:pt>
                <c:pt idx="238">
                  <c:v>1170.7291144048568</c:v>
                </c:pt>
                <c:pt idx="239">
                  <c:v>1181.6485155416431</c:v>
                </c:pt>
                <c:pt idx="240">
                  <c:v>1191.8070979495735</c:v>
                </c:pt>
                <c:pt idx="241">
                  <c:v>1201.257872332342</c:v>
                </c:pt>
                <c:pt idx="242">
                  <c:v>1210.0501558269634</c:v>
                </c:pt>
                <c:pt idx="243">
                  <c:v>1218.2298293562285</c:v>
                </c:pt>
                <c:pt idx="244">
                  <c:v>1225.8395770499067</c:v>
                </c:pt>
                <c:pt idx="245">
                  <c:v>1232.9191089840676</c:v>
                </c:pt>
                <c:pt idx="246">
                  <c:v>1239.5053684008469</c:v>
                </c:pt>
                <c:pt idx="247">
                  <c:v>1245.6327244899969</c:v>
                </c:pt>
                <c:pt idx="248">
                  <c:v>1251.333151738216</c:v>
                </c:pt>
                <c:pt idx="249">
                  <c:v>1256.6363967821549</c:v>
                </c:pt>
                <c:pt idx="250">
                  <c:v>1261.5701336358004</c:v>
                </c:pt>
                <c:pt idx="251">
                  <c:v>1266.1601081022529</c:v>
                </c:pt>
                <c:pt idx="252">
                  <c:v>1270.4302721234897</c:v>
                </c:pt>
                <c:pt idx="253">
                  <c:v>1274.4029087691913</c:v>
                </c:pt>
                <c:pt idx="254">
                  <c:v>1278.0987485168648</c:v>
                </c:pt>
                <c:pt idx="255">
                  <c:v>1281.537077430047</c:v>
                </c:pt>
                <c:pt idx="256">
                  <c:v>1284.7358377990986</c:v>
                </c:pt>
                <c:pt idx="257">
                  <c:v>1287.7117217697646</c:v>
                </c:pt>
                <c:pt idx="258">
                  <c:v>1290.4802584480815</c:v>
                </c:pt>
                <c:pt idx="259">
                  <c:v>1293.0558949361775</c:v>
                </c:pt>
                <c:pt idx="260">
                  <c:v>1295.4520717218302</c:v>
                </c:pt>
                <c:pt idx="261">
                  <c:v>1297.6812928151937</c:v>
                </c:pt>
                <c:pt idx="262">
                  <c:v>1299.7551909986882</c:v>
                </c:pt>
                <c:pt idx="263">
                  <c:v>1301.6845885305468</c:v>
                </c:pt>
                <c:pt idx="264">
                  <c:v>1303.4795536187887</c:v>
                </c:pt>
                <c:pt idx="265">
                  <c:v>1305.1494529603228</c:v>
                </c:pt>
                <c:pt idx="266">
                  <c:v>1306.7030006193397</c:v>
                </c:pt>
                <c:pt idx="267">
                  <c:v>1308.1483035000633</c:v>
                </c:pt>
                <c:pt idx="268">
                  <c:v>1309.4929036511451</c:v>
                </c:pt>
                <c:pt idx="269">
                  <c:v>1310.7438176224678</c:v>
                </c:pt>
                <c:pt idx="270">
                  <c:v>1311.9075730797247</c:v>
                </c:pt>
                <c:pt idx="271">
                  <c:v>1312.9902428678502</c:v>
                </c:pt>
                <c:pt idx="272">
                  <c:v>1313.9974767010499</c:v>
                </c:pt>
                <c:pt idx="273">
                  <c:v>1314.9345306448001</c:v>
                </c:pt>
                <c:pt idx="274">
                  <c:v>1315.8062945436639</c:v>
                </c:pt>
                <c:pt idx="275">
                  <c:v>1316.6173175380509</c:v>
                </c:pt>
                <c:pt idx="276">
                  <c:v>1289.3760660418427</c:v>
                </c:pt>
                <c:pt idx="277">
                  <c:v>1264.0328723306868</c:v>
                </c:pt>
                <c:pt idx="278">
                  <c:v>1240.4554875849612</c:v>
                </c:pt>
                <c:pt idx="279">
                  <c:v>1218.5208775360597</c:v>
                </c:pt>
                <c:pt idx="280">
                  <c:v>1198.1145804345717</c:v>
                </c:pt>
                <c:pt idx="281">
                  <c:v>1179.1301097525841</c:v>
                </c:pt>
                <c:pt idx="282">
                  <c:v>1161.4683985032189</c:v>
                </c:pt>
                <c:pt idx="283">
                  <c:v>1145.0372822776858</c:v>
                </c:pt>
                <c:pt idx="284">
                  <c:v>1129.7510183021791</c:v>
                </c:pt>
                <c:pt idx="285">
                  <c:v>1115.5298380048991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242432"/>
        <c:axId val="528661248"/>
      </c:scatterChart>
      <c:valAx>
        <c:axId val="466242432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528661248"/>
        <c:crosses val="autoZero"/>
        <c:crossBetween val="midCat"/>
        <c:majorUnit val="2.0833333330000002E-2"/>
      </c:valAx>
      <c:valAx>
        <c:axId val="52866124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6242432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2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1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1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1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7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1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1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2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2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2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2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2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2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2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7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2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2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3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3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32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3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3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3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3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37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3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3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4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4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42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4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4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4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47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4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5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5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52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5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5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5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5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57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5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5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6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7.xml><?xml version="1.0" encoding="utf-8"?>
<formControlPr xmlns="http://schemas.microsoft.com/office/spreadsheetml/2009/9/main" objectType="Drop" dropLines="3" dropStyle="combo" dx="16" fmlaLink="$H$29" fmlaRange="Pomoc!$G$10:$G$12" noThreeD="1" sel="3" val="0"/>
</file>

<file path=xl/ctrlProps/ctrlProp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4341" name="Drop Down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5361" name="Drop Down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5362" name="Drop Down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5363" name="Drop Down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6389" name="Drop Down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4101" name="Drop Down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5125" name="Drop Down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8197" name="Drop Down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9221" name="Drop Down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0245" name="Drop Down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1269" name="Drop Down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2293" name="Drop Down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3317" name="Drop Down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0.xml"/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Relationship Id="rId9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5.xml"/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5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53.xml"/><Relationship Id="rId5" Type="http://schemas.openxmlformats.org/officeDocument/2006/relationships/ctrlProp" Target="../ctrlProps/ctrlProp52.xml"/><Relationship Id="rId4" Type="http://schemas.openxmlformats.org/officeDocument/2006/relationships/ctrlProp" Target="../ctrlProps/ctrlProp51.xml"/><Relationship Id="rId9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0.xml"/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59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58.xml"/><Relationship Id="rId5" Type="http://schemas.openxmlformats.org/officeDocument/2006/relationships/ctrlProp" Target="../ctrlProps/ctrlProp57.xml"/><Relationship Id="rId4" Type="http://schemas.openxmlformats.org/officeDocument/2006/relationships/ctrlProp" Target="../ctrlProps/ctrlProp56.xml"/><Relationship Id="rId9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9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Relationship Id="rId9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Relationship Id="rId9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Relationship Id="rId9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Relationship Id="rId9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34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Relationship Id="rId9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9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8.xml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Relationship Id="rId9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Relationship Id="rId9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56" t="s">
        <v>85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150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650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650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650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650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650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650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650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650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650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650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650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650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650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650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4.333333333333333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650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1749.5725000000007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11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6" t="s">
        <v>94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150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650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650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650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650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650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650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650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650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650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650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650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650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650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650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4.333333333333333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650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1749.5725000000007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2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6" t="s">
        <v>95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110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390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17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390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390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390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390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390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390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390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390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0.2937260302329377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390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0.13836301511646884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390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390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390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390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3.5454545454545454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390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390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1049.7435000000005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6" t="s">
        <v>96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650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650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650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650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650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650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650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650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650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650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650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650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650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650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3.6111111111111112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650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1749.5725000000007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9"/>
      <c r="M1" s="159"/>
      <c r="N1" s="159"/>
      <c r="O1" s="159"/>
      <c r="P1" s="159"/>
      <c r="Q1" s="159"/>
      <c r="R1" s="159"/>
      <c r="S1" s="159"/>
      <c r="T1" s="159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0.50534005335224297</v>
      </c>
      <c r="D4" s="94">
        <f>+'Bilance větrané místnosti'!N10</f>
        <v>650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6.0416923964617571E-2</v>
      </c>
      <c r="G4" s="96">
        <f t="shared" si="0"/>
        <v>604.1692396461757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0.50534005335224297</v>
      </c>
      <c r="D5" s="94">
        <f>+D4</f>
        <v>650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6.5456419061713789E-2</v>
      </c>
      <c r="G5" s="96">
        <f t="shared" si="0"/>
        <v>654.56419061713791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0.50534005335224297</v>
      </c>
      <c r="D6" s="94">
        <f>+D5</f>
        <v>650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7.0144782974432995E-2</v>
      </c>
      <c r="G6" s="96">
        <f t="shared" si="0"/>
        <v>701.44782974432997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0.50534005335224297</v>
      </c>
      <c r="D7" s="94">
        <f>+D6</f>
        <v>650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7.4506481072076386E-2</v>
      </c>
      <c r="G7" s="96">
        <f t="shared" si="0"/>
        <v>745.06481072076383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0.50534005335224297</v>
      </c>
      <c r="D8" s="94">
        <f>+D7</f>
        <v>650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7.8564274078155555E-2</v>
      </c>
      <c r="G8" s="96">
        <f t="shared" si="0"/>
        <v>785.64274078155552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0.50534005335224297</v>
      </c>
      <c r="D9" s="94">
        <f>+'Bilance větrané místnosti'!N11</f>
        <v>650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8.2339336843063868E-2</v>
      </c>
      <c r="G9" s="96">
        <f t="shared" si="0"/>
        <v>823.3933684306387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0.50534005335224297</v>
      </c>
      <c r="D10" s="94">
        <f>+D9</f>
        <v>650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8.5851368841159126E-2</v>
      </c>
      <c r="G10" s="96">
        <f t="shared" si="0"/>
        <v>858.51368841159126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0.50534005335224297</v>
      </c>
      <c r="D11" s="94">
        <f>+D10</f>
        <v>650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8.9118696968866318E-2</v>
      </c>
      <c r="G11" s="96">
        <f t="shared" si="0"/>
        <v>891.18696968866323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0.50534005335224297</v>
      </c>
      <c r="D12" s="94">
        <f>+D11</f>
        <v>650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9.2158371180233525E-2</v>
      </c>
      <c r="G12" s="96">
        <f t="shared" si="0"/>
        <v>921.5837118023353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0.50534005335224297</v>
      </c>
      <c r="D13" s="94">
        <f>+D12</f>
        <v>650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9.4986253458997666E-2</v>
      </c>
      <c r="G13" s="96">
        <f t="shared" si="0"/>
        <v>949.86253458997669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0.50534005335224297</v>
      </c>
      <c r="D14" s="94">
        <f>+'Bilance větrané místnosti'!N12</f>
        <v>650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9.76171005914446E-2</v>
      </c>
      <c r="G14" s="96">
        <f t="shared" si="0"/>
        <v>976.17100591444603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0.50534005335224297</v>
      </c>
      <c r="D15" s="94">
        <f>+D14</f>
        <v>650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0.10006464117199843</v>
      </c>
      <c r="G15" s="96">
        <f t="shared" si="0"/>
        <v>1000.6464117199843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0.50534005335224297</v>
      </c>
      <c r="D16" s="94">
        <f>+D15</f>
        <v>650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0.10234164724337973</v>
      </c>
      <c r="G16" s="96">
        <f t="shared" si="0"/>
        <v>1023.4164724337973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0.50534005335224297</v>
      </c>
      <c r="D17" s="94">
        <f>+D16</f>
        <v>650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0.10446000094517374</v>
      </c>
      <c r="G17" s="96">
        <f t="shared" si="0"/>
        <v>1044.6000094517374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0.50534005335224297</v>
      </c>
      <c r="D18" s="94">
        <f>+D17</f>
        <v>650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0.10643075651860191</v>
      </c>
      <c r="G18" s="96">
        <f t="shared" si="0"/>
        <v>1064.307565186019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0.50534005335224297</v>
      </c>
      <c r="D19" s="94">
        <f>+'Bilance větrané místnosti'!N13</f>
        <v>650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0.10826419799105709</v>
      </c>
      <c r="G19" s="96">
        <f t="shared" si="0"/>
        <v>1082.6419799105709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0.50534005335224297</v>
      </c>
      <c r="D20" s="94">
        <f>+D19</f>
        <v>650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0.10996989284141911</v>
      </c>
      <c r="G20" s="96">
        <f t="shared" si="0"/>
        <v>1099.6989284141912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0.50534005335224297</v>
      </c>
      <c r="D21" s="94">
        <f>+D20</f>
        <v>650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0.11155674192619273</v>
      </c>
      <c r="G21" s="96">
        <f t="shared" si="0"/>
        <v>1115.5674192619274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0.50534005335224297</v>
      </c>
      <c r="D22" s="94">
        <f>+D21</f>
        <v>650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0.11303302592699886</v>
      </c>
      <c r="G22" s="96">
        <f t="shared" si="0"/>
        <v>1130.3302592699886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0.50534005335224297</v>
      </c>
      <c r="D23" s="94">
        <f>+D22</f>
        <v>650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0.11440644856179662</v>
      </c>
      <c r="G23" s="96">
        <f t="shared" si="0"/>
        <v>1144.0644856179663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0.50534005335224297</v>
      </c>
      <c r="D24" s="94">
        <f>+'Bilance větrané místnosti'!N14</f>
        <v>650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0.11568417678532596</v>
      </c>
      <c r="G24" s="96">
        <f t="shared" si="0"/>
        <v>1156.8417678532596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0.50534005335224297</v>
      </c>
      <c r="D25" s="94">
        <f>+D24</f>
        <v>650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0.11687287818854974</v>
      </c>
      <c r="G25" s="96">
        <f t="shared" si="0"/>
        <v>1168.7287818854975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0.50534005335224297</v>
      </c>
      <c r="D26" s="94">
        <f>+D25</f>
        <v>650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0.11797875579225739</v>
      </c>
      <c r="G26" s="96">
        <f t="shared" si="0"/>
        <v>1179.7875579225738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0.50534005335224297</v>
      </c>
      <c r="D27" s="94">
        <f>+D26</f>
        <v>650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0.1190075804163938</v>
      </c>
      <c r="G27" s="96">
        <f t="shared" si="0"/>
        <v>1190.0758041639381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0.50534005335224297</v>
      </c>
      <c r="D28" s="94">
        <f>+D27</f>
        <v>650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0.11996472079402754</v>
      </c>
      <c r="G28" s="96">
        <f t="shared" si="0"/>
        <v>1199.6472079402754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0.50534005335224297</v>
      </c>
      <c r="D29" s="94">
        <f>+'Bilance větrané místnosti'!N15</f>
        <v>650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0.12085517158710204</v>
      </c>
      <c r="G29" s="96">
        <f t="shared" si="0"/>
        <v>1208.5517158710204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0.50534005335224297</v>
      </c>
      <c r="D30" s="94">
        <f>+D29</f>
        <v>650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0.12168357945016521</v>
      </c>
      <c r="G30" s="96">
        <f t="shared" si="0"/>
        <v>1216.8357945016521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0.50534005335224297</v>
      </c>
      <c r="D31" s="94">
        <f>+D30</f>
        <v>650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0.12245426727808592</v>
      </c>
      <c r="G31" s="96">
        <f t="shared" si="0"/>
        <v>1224.5426727808592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0.50534005335224297</v>
      </c>
      <c r="D32" s="94">
        <f>+D31</f>
        <v>650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0.12317125676429005</v>
      </c>
      <c r="G32" s="96">
        <f t="shared" si="0"/>
        <v>1231.7125676429005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0.50534005335224297</v>
      </c>
      <c r="D33" s="94">
        <f>+D32</f>
        <v>650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0.12383828938723189</v>
      </c>
      <c r="G33" s="96">
        <f t="shared" si="0"/>
        <v>1238.3828938723188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0.50534005335224297</v>
      </c>
      <c r="D34" s="94">
        <f>+'Bilance větrané místnosti'!N16</f>
        <v>650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0.12445884593461477</v>
      </c>
      <c r="G34" s="96">
        <f t="shared" si="0"/>
        <v>1244.5884593461478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0.50534005335224297</v>
      </c>
      <c r="D35" s="94">
        <f>+D34</f>
        <v>650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0.12503616466724496</v>
      </c>
      <c r="G35" s="96">
        <f t="shared" si="0"/>
        <v>1250.3616466724495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0.50534005335224297</v>
      </c>
      <c r="D36" s="94">
        <f>+D35</f>
        <v>650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0.12557325821730309</v>
      </c>
      <c r="G36" s="96">
        <f t="shared" si="0"/>
        <v>1255.7325821730308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0.50534005335224297</v>
      </c>
      <c r="D37" s="94">
        <f>+D36</f>
        <v>650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0.12607292930921421</v>
      </c>
      <c r="G37" s="96">
        <f t="shared" si="0"/>
        <v>1260.7292930921421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0.50534005335224297</v>
      </c>
      <c r="D38" s="94">
        <f>+D37</f>
        <v>650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0.12653778538515226</v>
      </c>
      <c r="G38" s="96">
        <f t="shared" si="0"/>
        <v>1265.3778538515226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0.50534005335224297</v>
      </c>
      <c r="D39" s="94">
        <f>+'Bilance větrané místnosti'!N17</f>
        <v>650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0.12697025221149999</v>
      </c>
      <c r="G39" s="96">
        <f t="shared" si="0"/>
        <v>1269.702522115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0.50534005335224297</v>
      </c>
      <c r="D40" s="94">
        <f>+D39</f>
        <v>650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0.12737258653726713</v>
      </c>
      <c r="G40" s="96">
        <f t="shared" si="0"/>
        <v>1273.7258653726713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0.50534005335224297</v>
      </c>
      <c r="D41" s="94">
        <f>+D40</f>
        <v>650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0.12774688787052207</v>
      </c>
      <c r="G41" s="96">
        <f t="shared" si="0"/>
        <v>1277.4688787052207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0.50534005335224297</v>
      </c>
      <c r="D42" s="94">
        <f>+D41</f>
        <v>650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0.12809510943429067</v>
      </c>
      <c r="G42" s="96">
        <f t="shared" si="0"/>
        <v>1280.9510943429068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0.50534005335224297</v>
      </c>
      <c r="D43" s="94">
        <f>+D42</f>
        <v>650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0.12841906835909331</v>
      </c>
      <c r="G43" s="96">
        <f t="shared" si="0"/>
        <v>1284.1906835909331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0.50534005335224297</v>
      </c>
      <c r="D44" s="94">
        <f>+'Bilance větrané místnosti'!N18</f>
        <v>650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0.12872045516530792</v>
      </c>
      <c r="G44" s="96">
        <f t="shared" si="0"/>
        <v>1287.2045516530791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0.50534005335224297</v>
      </c>
      <c r="D45" s="94">
        <f>+D44</f>
        <v>650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0.12900084258484137</v>
      </c>
      <c r="G45" s="96">
        <f t="shared" si="0"/>
        <v>1290.0084258484137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0.50534005335224297</v>
      </c>
      <c r="D46" s="94">
        <f>+D45</f>
        <v>650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0.12926169376814314</v>
      </c>
      <c r="G46" s="96">
        <f t="shared" si="0"/>
        <v>1292.6169376814314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0.50534005335224297</v>
      </c>
      <c r="D47" s="94">
        <f>+D46</f>
        <v>650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0.1295043699193883</v>
      </c>
      <c r="G47" s="96">
        <f t="shared" si="0"/>
        <v>1295.043699193883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0.50534005335224297</v>
      </c>
      <c r="D48" s="94">
        <f>+D47</f>
        <v>650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0.12973013739967237</v>
      </c>
      <c r="G48" s="96">
        <f t="shared" si="0"/>
        <v>1297.3013739967237</v>
      </c>
      <c r="H48" s="81"/>
    </row>
    <row r="49" spans="1:8" x14ac:dyDescent="0.25">
      <c r="A49" s="164" t="s">
        <v>16</v>
      </c>
      <c r="B49" s="97">
        <v>0.36527777777777998</v>
      </c>
      <c r="C49" s="98">
        <f>+'Bilance větrané místnosti'!$F$21</f>
        <v>0.24417002667612148</v>
      </c>
      <c r="D49" s="94">
        <f>+'Bilance větrané místnosti'!N20</f>
        <v>650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0.12714059775916206</v>
      </c>
      <c r="G49" s="99">
        <f t="shared" si="0"/>
        <v>1271.4059775916205</v>
      </c>
      <c r="H49" s="81"/>
    </row>
    <row r="50" spans="1:8" x14ac:dyDescent="0.25">
      <c r="A50" s="165"/>
      <c r="B50" s="97">
        <v>0.36597222222222497</v>
      </c>
      <c r="C50" s="98">
        <f>+'Bilance větrané místnosti'!$F$21</f>
        <v>0.24417002667612148</v>
      </c>
      <c r="D50" s="94">
        <f>+D49</f>
        <v>650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0.1247314865352778</v>
      </c>
      <c r="G50" s="99">
        <f t="shared" si="0"/>
        <v>1247.314865352778</v>
      </c>
      <c r="H50" s="81"/>
    </row>
    <row r="51" spans="1:8" x14ac:dyDescent="0.25">
      <c r="A51" s="165"/>
      <c r="B51" s="97">
        <v>0.36666666666666903</v>
      </c>
      <c r="C51" s="98">
        <f>+'Bilance větrané místnosti'!$F$21</f>
        <v>0.24417002667612148</v>
      </c>
      <c r="D51" s="94">
        <f>+D50</f>
        <v>650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0.12249023222186571</v>
      </c>
      <c r="G51" s="99">
        <f t="shared" si="0"/>
        <v>1224.9023222186572</v>
      </c>
      <c r="H51" s="81"/>
    </row>
    <row r="52" spans="1:8" x14ac:dyDescent="0.25">
      <c r="A52" s="165"/>
      <c r="B52" s="97">
        <v>0.36736111111111402</v>
      </c>
      <c r="C52" s="98">
        <f>+'Bilance větrané místnosti'!$F$21</f>
        <v>0.24417002667612148</v>
      </c>
      <c r="D52" s="94">
        <f>+D51</f>
        <v>650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0.12040513924334845</v>
      </c>
      <c r="G52" s="99">
        <f t="shared" si="0"/>
        <v>1204.0513924334846</v>
      </c>
      <c r="H52" s="81"/>
    </row>
    <row r="53" spans="1:8" x14ac:dyDescent="0.25">
      <c r="A53" s="165"/>
      <c r="B53" s="97">
        <v>0.36805555555555802</v>
      </c>
      <c r="C53" s="98">
        <f>+'Bilance větrané místnosti'!$F$21</f>
        <v>0.24417002667612148</v>
      </c>
      <c r="D53" s="94">
        <f>+D52</f>
        <v>650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0.1184653269235037</v>
      </c>
      <c r="G53" s="99">
        <f t="shared" si="0"/>
        <v>1184.653269235037</v>
      </c>
      <c r="H53" s="81"/>
    </row>
    <row r="54" spans="1:8" x14ac:dyDescent="0.25">
      <c r="A54" s="165"/>
      <c r="B54" s="97">
        <v>0.36875000000000302</v>
      </c>
      <c r="C54" s="98">
        <f>+'Bilance větrané místnosti'!$F$21</f>
        <v>0.24417002667612148</v>
      </c>
      <c r="D54" s="94">
        <f>+'Bilance větrané místnosti'!N21</f>
        <v>650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0.11666067270664601</v>
      </c>
      <c r="G54" s="99">
        <f t="shared" si="0"/>
        <v>1166.6067270664601</v>
      </c>
      <c r="H54" s="81"/>
    </row>
    <row r="55" spans="1:8" x14ac:dyDescent="0.25">
      <c r="A55" s="165"/>
      <c r="B55" s="97">
        <v>0.36944444444444702</v>
      </c>
      <c r="C55" s="98">
        <f>+'Bilance větrané místnosti'!$F$21</f>
        <v>0.24417002667612148</v>
      </c>
      <c r="D55" s="94">
        <f>+D54</f>
        <v>650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0.11498175933492209</v>
      </c>
      <c r="G55" s="99">
        <f t="shared" si="0"/>
        <v>1149.8175933492209</v>
      </c>
      <c r="H55" s="81"/>
    </row>
    <row r="56" spans="1:8" x14ac:dyDescent="0.25">
      <c r="A56" s="165"/>
      <c r="B56" s="97">
        <v>0.37013888888889201</v>
      </c>
      <c r="C56" s="98">
        <f>+'Bilance větrané místnosti'!$F$21</f>
        <v>0.24417002667612148</v>
      </c>
      <c r="D56" s="94">
        <f>+D55</f>
        <v>650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0.11341982570607351</v>
      </c>
      <c r="G56" s="99">
        <f t="shared" si="0"/>
        <v>1134.1982570607352</v>
      </c>
      <c r="H56" s="81"/>
    </row>
    <row r="57" spans="1:8" x14ac:dyDescent="0.25">
      <c r="A57" s="165"/>
      <c r="B57" s="97">
        <v>0.37083333333333601</v>
      </c>
      <c r="C57" s="98">
        <f>+'Bilance větrané místnosti'!$F$21</f>
        <v>0.24417002667612148</v>
      </c>
      <c r="D57" s="94">
        <f>+D56</f>
        <v>650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0.11196672115522757</v>
      </c>
      <c r="G57" s="99">
        <f t="shared" si="0"/>
        <v>1119.6672115522758</v>
      </c>
      <c r="H57" s="81"/>
    </row>
    <row r="58" spans="1:8" ht="15.75" thickBot="1" x14ac:dyDescent="0.3">
      <c r="A58" s="166"/>
      <c r="B58" s="97">
        <v>0.37152777777778101</v>
      </c>
      <c r="C58" s="98">
        <f>+'Bilance větrané místnosti'!$F$21</f>
        <v>0.24417002667612148</v>
      </c>
      <c r="D58" s="94">
        <f>+D57</f>
        <v>650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0.11061486292214393</v>
      </c>
      <c r="G58" s="99">
        <f t="shared" si="0"/>
        <v>1106.1486292214393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0.50534005335224297</v>
      </c>
      <c r="D59" s="96">
        <f t="shared" ref="D59:D103" si="2">+D4</f>
        <v>650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0.11215677315809058</v>
      </c>
      <c r="G59" s="96">
        <f t="shared" si="0"/>
        <v>1121.5677315809057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0.50534005335224297</v>
      </c>
      <c r="D60" s="96">
        <f t="shared" si="2"/>
        <v>650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0.11359124946327245</v>
      </c>
      <c r="G60" s="96">
        <f t="shared" si="0"/>
        <v>1135.9124946327245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0.50534005335224297</v>
      </c>
      <c r="D61" s="96">
        <f t="shared" si="2"/>
        <v>650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0.11492577738983806</v>
      </c>
      <c r="G61" s="96">
        <f t="shared" si="0"/>
        <v>1149.2577738983805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0.50534005335224297</v>
      </c>
      <c r="D62" s="96">
        <f t="shared" si="2"/>
        <v>650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0.11616732092760862</v>
      </c>
      <c r="G62" s="96">
        <f t="shared" si="0"/>
        <v>1161.6732092760863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0.50534005335224297</v>
      </c>
      <c r="D63" s="96">
        <f t="shared" si="2"/>
        <v>650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0.1173223588443847</v>
      </c>
      <c r="G63" s="96">
        <f t="shared" si="0"/>
        <v>1173.2235884438471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0.50534005335224297</v>
      </c>
      <c r="D64" s="96">
        <f t="shared" si="2"/>
        <v>650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0.11839691849421063</v>
      </c>
      <c r="G64" s="96">
        <f t="shared" si="0"/>
        <v>1183.9691849421063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0.50534005335224297</v>
      </c>
      <c r="D65" s="96">
        <f t="shared" si="2"/>
        <v>650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0.11939660727001895</v>
      </c>
      <c r="G65" s="96">
        <f t="shared" si="0"/>
        <v>1193.9660727001894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0.50534005335224297</v>
      </c>
      <c r="D66" s="96">
        <f t="shared" si="2"/>
        <v>650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0.12032664186478435</v>
      </c>
      <c r="G66" s="96">
        <f t="shared" si="0"/>
        <v>1203.2664186478435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0.50534005335224297</v>
      </c>
      <c r="D67" s="96">
        <f t="shared" si="2"/>
        <v>650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0.12119187549388165</v>
      </c>
      <c r="G67" s="96">
        <f t="shared" ref="G67:G130" si="3">F67*10000</f>
        <v>1211.9187549388164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0.50534005335224297</v>
      </c>
      <c r="D68" s="96">
        <f t="shared" si="2"/>
        <v>650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0.1219968232207022</v>
      </c>
      <c r="G68" s="96">
        <f t="shared" si="3"/>
        <v>1219.9682322070219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0.50534005335224297</v>
      </c>
      <c r="D69" s="96">
        <f t="shared" si="2"/>
        <v>650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0.12274568551768612</v>
      </c>
      <c r="G69" s="96">
        <f t="shared" si="3"/>
        <v>1227.4568551768612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0.50534005335224297</v>
      </c>
      <c r="D70" s="96">
        <f t="shared" si="2"/>
        <v>650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0.12344237018571934</v>
      </c>
      <c r="G70" s="96">
        <f t="shared" si="3"/>
        <v>1234.4237018571935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0.50534005335224297</v>
      </c>
      <c r="D71" s="96">
        <f t="shared" si="2"/>
        <v>650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0.12409051274627739</v>
      </c>
      <c r="G71" s="96">
        <f t="shared" si="3"/>
        <v>1240.9051274627739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0.50534005335224297</v>
      </c>
      <c r="D72" s="96">
        <f t="shared" si="2"/>
        <v>650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0.12469349541272919</v>
      </c>
      <c r="G72" s="96">
        <f t="shared" si="3"/>
        <v>1246.9349541272918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0.50534005335224297</v>
      </c>
      <c r="D73" s="96">
        <f t="shared" si="2"/>
        <v>650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0.12525446473979862</v>
      </c>
      <c r="G73" s="96">
        <f t="shared" si="3"/>
        <v>1252.5446473979862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0.50534005335224297</v>
      </c>
      <c r="D74" s="96">
        <f t="shared" si="2"/>
        <v>650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0.12577634804328475</v>
      </c>
      <c r="G74" s="96">
        <f t="shared" si="3"/>
        <v>1257.7634804328475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0.50534005335224297</v>
      </c>
      <c r="D75" s="96">
        <f t="shared" si="2"/>
        <v>650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0.12626186867572367</v>
      </c>
      <c r="G75" s="96">
        <f t="shared" si="3"/>
        <v>1262.6186867572367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0.50534005335224297</v>
      </c>
      <c r="D76" s="96">
        <f t="shared" si="2"/>
        <v>650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0.1267135602377055</v>
      </c>
      <c r="G76" s="96">
        <f t="shared" si="3"/>
        <v>1267.135602377055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0.50534005335224297</v>
      </c>
      <c r="D77" s="96">
        <f t="shared" si="2"/>
        <v>650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0.12713377979900553</v>
      </c>
      <c r="G77" s="96">
        <f t="shared" si="3"/>
        <v>1271.3377979900554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0.50534005335224297</v>
      </c>
      <c r="D78" s="96">
        <f t="shared" si="2"/>
        <v>650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0.12752472019852154</v>
      </c>
      <c r="G78" s="96">
        <f t="shared" si="3"/>
        <v>1275.2472019852155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0.50534005335224297</v>
      </c>
      <c r="D79" s="96">
        <f t="shared" si="2"/>
        <v>650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0.12788842148720245</v>
      </c>
      <c r="G79" s="96">
        <f t="shared" si="3"/>
        <v>1278.8842148720244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0.50534005335224297</v>
      </c>
      <c r="D80" s="96">
        <f t="shared" si="2"/>
        <v>650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0.12822678157368086</v>
      </c>
      <c r="G80" s="96">
        <f t="shared" si="3"/>
        <v>1282.2678157368086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0.50534005335224297</v>
      </c>
      <c r="D81" s="96">
        <f t="shared" si="2"/>
        <v>650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0.12854156612816214</v>
      </c>
      <c r="G81" s="96">
        <f t="shared" si="3"/>
        <v>1285.4156612816214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0.50534005335224297</v>
      </c>
      <c r="D82" s="96">
        <f t="shared" si="2"/>
        <v>650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0.12883441779625121</v>
      </c>
      <c r="G82" s="96">
        <f t="shared" si="3"/>
        <v>1288.344177962512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0.50534005335224297</v>
      </c>
      <c r="D83" s="96">
        <f t="shared" si="2"/>
        <v>650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0.12910686477079825</v>
      </c>
      <c r="G83" s="96">
        <f t="shared" si="3"/>
        <v>1291.0686477079826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0.50534005335224297</v>
      </c>
      <c r="D84" s="96">
        <f t="shared" si="2"/>
        <v>650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0.12936032876649334</v>
      </c>
      <c r="G84" s="96">
        <f t="shared" si="3"/>
        <v>1293.6032876649333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0.50534005335224297</v>
      </c>
      <c r="D85" s="96">
        <f t="shared" si="2"/>
        <v>650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0.12959613243882456</v>
      </c>
      <c r="G85" s="96">
        <f t="shared" si="3"/>
        <v>1295.9613243882457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0.50534005335224297</v>
      </c>
      <c r="D86" s="96">
        <f t="shared" si="2"/>
        <v>650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0.1298155062861136</v>
      </c>
      <c r="G86" s="96">
        <f t="shared" si="3"/>
        <v>1298.155062861136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0.50534005335224297</v>
      </c>
      <c r="D87" s="96">
        <f t="shared" si="2"/>
        <v>650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0.1300195950706462</v>
      </c>
      <c r="G87" s="96">
        <f t="shared" si="3"/>
        <v>1300.1959507064621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0.50534005335224297</v>
      </c>
      <c r="D88" s="96">
        <f t="shared" si="2"/>
        <v>650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0.13020946379240461</v>
      </c>
      <c r="G88" s="96">
        <f t="shared" si="3"/>
        <v>1302.0946379240461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0.50534005335224297</v>
      </c>
      <c r="D89" s="96">
        <f t="shared" si="2"/>
        <v>650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0.13038610324657515</v>
      </c>
      <c r="G89" s="96">
        <f t="shared" si="3"/>
        <v>1303.8610324657516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0.50534005335224297</v>
      </c>
      <c r="D90" s="96">
        <f t="shared" si="2"/>
        <v>650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0.13055043519383169</v>
      </c>
      <c r="G90" s="96">
        <f t="shared" si="3"/>
        <v>1305.5043519383169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0.50534005335224297</v>
      </c>
      <c r="D91" s="96">
        <f t="shared" si="2"/>
        <v>650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0.13070331717037501</v>
      </c>
      <c r="G91" s="96">
        <f t="shared" si="3"/>
        <v>1307.03317170375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0.50534005335224297</v>
      </c>
      <c r="D92" s="96">
        <f t="shared" si="2"/>
        <v>650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0.1308455469628286</v>
      </c>
      <c r="G92" s="96">
        <f t="shared" si="3"/>
        <v>1308.455469628286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0.50534005335224297</v>
      </c>
      <c r="D93" s="96">
        <f t="shared" si="2"/>
        <v>650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0.13097786677134218</v>
      </c>
      <c r="G93" s="96">
        <f t="shared" si="3"/>
        <v>1309.7786677134218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0.50534005335224297</v>
      </c>
      <c r="D94" s="96">
        <f t="shared" si="2"/>
        <v>650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0.13110096708262742</v>
      </c>
      <c r="G94" s="96">
        <f t="shared" si="3"/>
        <v>1311.0096708262743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0.50534005335224297</v>
      </c>
      <c r="D95" s="96">
        <f t="shared" si="2"/>
        <v>650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0.13121549027313648</v>
      </c>
      <c r="G95" s="96">
        <f t="shared" si="3"/>
        <v>1312.1549027313647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0.50534005335224297</v>
      </c>
      <c r="D96" s="96">
        <f t="shared" si="2"/>
        <v>650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0.131322033961186</v>
      </c>
      <c r="G96" s="96">
        <f t="shared" si="3"/>
        <v>1313.22033961186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0.50534005335224297</v>
      </c>
      <c r="D97" s="96">
        <f t="shared" si="2"/>
        <v>650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0.13142115412551897</v>
      </c>
      <c r="G97" s="96">
        <f t="shared" si="3"/>
        <v>1314.2115412551898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0.50534005335224297</v>
      </c>
      <c r="D98" s="96">
        <f t="shared" si="2"/>
        <v>650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0.13151336800657809</v>
      </c>
      <c r="G98" s="96">
        <f t="shared" si="3"/>
        <v>1315.1336800657809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0.50534005335224297</v>
      </c>
      <c r="D99" s="96">
        <f t="shared" si="2"/>
        <v>650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0.13159915680563025</v>
      </c>
      <c r="G99" s="96">
        <f t="shared" si="3"/>
        <v>1315.9915680563024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0.50534005335224297</v>
      </c>
      <c r="D100" s="96">
        <f t="shared" si="2"/>
        <v>650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0.13167896819582758</v>
      </c>
      <c r="G100" s="96">
        <f t="shared" si="3"/>
        <v>1316.7896819582759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0.50534005335224297</v>
      </c>
      <c r="D101" s="96">
        <f t="shared" si="2"/>
        <v>650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0.13175321865830758</v>
      </c>
      <c r="G101" s="96">
        <f t="shared" si="3"/>
        <v>1317.5321865830758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0.50534005335224297</v>
      </c>
      <c r="D102" s="96">
        <f t="shared" si="2"/>
        <v>650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0.13182229565552392</v>
      </c>
      <c r="G102" s="96">
        <f t="shared" si="3"/>
        <v>1318.2229565552391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0.50534005335224297</v>
      </c>
      <c r="D103" s="96">
        <f t="shared" si="2"/>
        <v>650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0.13188655965314836</v>
      </c>
      <c r="G103" s="101">
        <f t="shared" si="3"/>
        <v>1318.8655965314836</v>
      </c>
      <c r="H103" s="81"/>
    </row>
    <row r="104" spans="1:8" x14ac:dyDescent="0.25">
      <c r="A104" s="163" t="s">
        <v>17</v>
      </c>
      <c r="B104" s="97">
        <v>0.40347222222222801</v>
      </c>
      <c r="C104" s="98">
        <f>+'Bilance větrané místnosti'!$F$21</f>
        <v>0.24417002667612148</v>
      </c>
      <c r="D104" s="96">
        <f>+'Bilance větrané místnosti'!N23</f>
        <v>650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0.12914676942497177</v>
      </c>
      <c r="G104" s="99">
        <f t="shared" si="3"/>
        <v>1291.4676942497179</v>
      </c>
      <c r="H104" s="81"/>
    </row>
    <row r="105" spans="1:8" x14ac:dyDescent="0.25">
      <c r="A105" s="163"/>
      <c r="B105" s="97">
        <v>0.404166666666672</v>
      </c>
      <c r="C105" s="98">
        <f>+'Bilance větrané místnosti'!$F$21</f>
        <v>0.24417002667612148</v>
      </c>
      <c r="D105" s="96">
        <f>+D104</f>
        <v>650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0.12659787645321252</v>
      </c>
      <c r="G105" s="99">
        <f t="shared" si="3"/>
        <v>1265.9787645321253</v>
      </c>
      <c r="H105" s="81"/>
    </row>
    <row r="106" spans="1:8" x14ac:dyDescent="0.25">
      <c r="A106" s="163"/>
      <c r="B106" s="97">
        <v>0.404861111111117</v>
      </c>
      <c r="C106" s="98">
        <f>+'Bilance větrané místnosti'!$F$21</f>
        <v>0.24417002667612148</v>
      </c>
      <c r="D106" s="96">
        <f>+D105</f>
        <v>650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0.1242265798062398</v>
      </c>
      <c r="G106" s="99">
        <f t="shared" si="3"/>
        <v>1242.2657980623981</v>
      </c>
      <c r="H106" s="81"/>
    </row>
    <row r="107" spans="1:8" x14ac:dyDescent="0.25">
      <c r="A107" s="163"/>
      <c r="B107" s="97">
        <v>0.405555555555561</v>
      </c>
      <c r="C107" s="98">
        <f>+'Bilance větrané místnosti'!$F$21</f>
        <v>0.24417002667612148</v>
      </c>
      <c r="D107" s="96">
        <f>+D106</f>
        <v>650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0.12202050530635096</v>
      </c>
      <c r="G107" s="99">
        <f t="shared" si="3"/>
        <v>1220.2050530635097</v>
      </c>
      <c r="H107" s="81"/>
    </row>
    <row r="108" spans="1:8" x14ac:dyDescent="0.25">
      <c r="A108" s="163"/>
      <c r="B108" s="97">
        <v>0.406250000000005</v>
      </c>
      <c r="C108" s="98">
        <f>+'Bilance větrané místnosti'!$F$21</f>
        <v>0.24417002667612148</v>
      </c>
      <c r="D108" s="96">
        <f>+D107</f>
        <v>650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0.11996814095738897</v>
      </c>
      <c r="G108" s="99">
        <f t="shared" si="3"/>
        <v>1199.6814095738898</v>
      </c>
      <c r="H108" s="81"/>
    </row>
    <row r="109" spans="1:8" x14ac:dyDescent="0.25">
      <c r="A109" s="163"/>
      <c r="B109" s="97">
        <v>0.40694444444444999</v>
      </c>
      <c r="C109" s="98">
        <f>+'Bilance větrané místnosti'!$F$21</f>
        <v>0.24417002667612148</v>
      </c>
      <c r="D109" s="96">
        <f>+'Bilance větrané místnosti'!N24</f>
        <v>650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0.11805877687149688</v>
      </c>
      <c r="G109" s="99">
        <f t="shared" si="3"/>
        <v>1180.5877687149689</v>
      </c>
      <c r="H109" s="81"/>
    </row>
    <row r="110" spans="1:8" x14ac:dyDescent="0.25">
      <c r="A110" s="163"/>
      <c r="B110" s="97">
        <v>0.40763888888889499</v>
      </c>
      <c r="C110" s="98">
        <f>+'Bilance větrané místnosti'!$F$21</f>
        <v>0.24417002667612148</v>
      </c>
      <c r="D110" s="96">
        <f>+D109</f>
        <v>650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0.11628244938152736</v>
      </c>
      <c r="G110" s="99">
        <f t="shared" si="3"/>
        <v>1162.8244938152736</v>
      </c>
      <c r="H110" s="81"/>
    </row>
    <row r="111" spans="1:8" x14ac:dyDescent="0.25">
      <c r="A111" s="163"/>
      <c r="B111" s="97">
        <v>0.40833333333333899</v>
      </c>
      <c r="C111" s="98">
        <f>+'Bilance větrané místnosti'!$F$21</f>
        <v>0.24417002667612148</v>
      </c>
      <c r="D111" s="96">
        <f>+D110</f>
        <v>650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0.11462988904746875</v>
      </c>
      <c r="G111" s="99">
        <f t="shared" si="3"/>
        <v>1146.2988904746876</v>
      </c>
      <c r="H111" s="81"/>
    </row>
    <row r="112" spans="1:8" x14ac:dyDescent="0.25">
      <c r="A112" s="163"/>
      <c r="B112" s="97">
        <v>0.40902777777778399</v>
      </c>
      <c r="C112" s="98">
        <f>+'Bilance větrané místnosti'!$F$21</f>
        <v>0.24417002667612148</v>
      </c>
      <c r="D112" s="96">
        <f>+D111</f>
        <v>650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0.11309247228556812</v>
      </c>
      <c r="G112" s="99">
        <f t="shared" si="3"/>
        <v>1130.9247228556812</v>
      </c>
      <c r="H112" s="81"/>
    </row>
    <row r="113" spans="1:8" x14ac:dyDescent="0.25">
      <c r="A113" s="163"/>
      <c r="B113" s="97">
        <v>0.40972222222222798</v>
      </c>
      <c r="C113" s="98">
        <f>+'Bilance větrané místnosti'!$F$21</f>
        <v>0.24417002667612148</v>
      </c>
      <c r="D113" s="96">
        <f>+D112</f>
        <v>650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0.11166217636773743</v>
      </c>
      <c r="G113" s="99">
        <f t="shared" si="3"/>
        <v>1116.6217636773742</v>
      </c>
      <c r="H113" s="81"/>
    </row>
    <row r="114" spans="1:8" x14ac:dyDescent="0.25">
      <c r="A114" s="163"/>
      <c r="B114" s="97">
        <v>0.41041666666667298</v>
      </c>
      <c r="C114" s="98">
        <f>+'Bilance větrané místnosti'!$F$21</f>
        <v>0.24417002667612148</v>
      </c>
      <c r="D114" s="96">
        <f>+'Bilance větrané místnosti'!N25</f>
        <v>650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0.11033153755641467</v>
      </c>
      <c r="G114" s="99">
        <f t="shared" si="3"/>
        <v>1103.3153755641467</v>
      </c>
      <c r="H114" s="81"/>
    </row>
    <row r="115" spans="1:8" x14ac:dyDescent="0.25">
      <c r="A115" s="163"/>
      <c r="B115" s="97">
        <v>0.41111111111111698</v>
      </c>
      <c r="C115" s="98">
        <f>+'Bilance větrané místnosti'!$F$21</f>
        <v>0.24417002667612148</v>
      </c>
      <c r="D115" s="96">
        <f>+D114</f>
        <v>650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0.109093612156415</v>
      </c>
      <c r="G115" s="99">
        <f t="shared" si="3"/>
        <v>1090.93612156415</v>
      </c>
      <c r="H115" s="81"/>
    </row>
    <row r="116" spans="1:8" x14ac:dyDescent="0.25">
      <c r="A116" s="163"/>
      <c r="B116" s="97">
        <v>0.41180555555556198</v>
      </c>
      <c r="C116" s="98">
        <f>+'Bilance větrané místnosti'!$F$21</f>
        <v>0.24417002667612148</v>
      </c>
      <c r="D116" s="96">
        <f>+D115</f>
        <v>650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0.10794194028052786</v>
      </c>
      <c r="G116" s="99">
        <f t="shared" si="3"/>
        <v>1079.4194028052787</v>
      </c>
      <c r="H116" s="81"/>
    </row>
    <row r="117" spans="1:8" x14ac:dyDescent="0.25">
      <c r="A117" s="163"/>
      <c r="B117" s="97">
        <v>0.41250000000000597</v>
      </c>
      <c r="C117" s="98">
        <f>+'Bilance větrané místnosti'!$F$21</f>
        <v>0.24417002667612148</v>
      </c>
      <c r="D117" s="96">
        <f>+D116</f>
        <v>650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0.10687051213977738</v>
      </c>
      <c r="G117" s="99">
        <f t="shared" si="3"/>
        <v>1068.7051213977738</v>
      </c>
      <c r="H117" s="81"/>
    </row>
    <row r="118" spans="1:8" x14ac:dyDescent="0.25">
      <c r="A118" s="163"/>
      <c r="B118" s="97">
        <v>0.41319444444445103</v>
      </c>
      <c r="C118" s="98">
        <f>+'Bilance větrané místnosti'!$F$21</f>
        <v>0.24417002667612148</v>
      </c>
      <c r="D118" s="96">
        <f>+D117</f>
        <v>650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0.10587373668243827</v>
      </c>
      <c r="G118" s="99">
        <f t="shared" si="3"/>
        <v>1058.7373668243827</v>
      </c>
      <c r="H118" s="81"/>
    </row>
    <row r="119" spans="1:8" x14ac:dyDescent="0.25">
      <c r="A119" s="163"/>
      <c r="B119" s="97">
        <v>0.41388888888889502</v>
      </c>
      <c r="C119" s="98">
        <f>+'Bilance větrané místnosti'!$F$21</f>
        <v>0.24417002667612148</v>
      </c>
      <c r="D119" s="96">
        <f>+'Bilance větrané místnosti'!N26</f>
        <v>650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0.10494641241815517</v>
      </c>
      <c r="G119" s="99">
        <f t="shared" si="3"/>
        <v>1049.4641241815516</v>
      </c>
      <c r="H119" s="81"/>
    </row>
    <row r="120" spans="1:8" x14ac:dyDescent="0.25">
      <c r="A120" s="163"/>
      <c r="B120" s="97">
        <v>0.41458333333334002</v>
      </c>
      <c r="C120" s="98">
        <f>+'Bilance větrané místnosti'!$F$21</f>
        <v>0.24417002667612148</v>
      </c>
      <c r="D120" s="96">
        <f>+D119</f>
        <v>650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0.10408370027491709</v>
      </c>
      <c r="G120" s="99">
        <f t="shared" si="3"/>
        <v>1040.837002749171</v>
      </c>
      <c r="H120" s="81"/>
    </row>
    <row r="121" spans="1:8" x14ac:dyDescent="0.25">
      <c r="A121" s="163"/>
      <c r="B121" s="97">
        <v>0.41527777777778402</v>
      </c>
      <c r="C121" s="98">
        <f>+'Bilance větrané místnosti'!$F$21</f>
        <v>0.24417002667612148</v>
      </c>
      <c r="D121" s="96">
        <f>+D120</f>
        <v>650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0.10328109834724526</v>
      </c>
      <c r="G121" s="99">
        <f t="shared" si="3"/>
        <v>1032.8109834724526</v>
      </c>
      <c r="H121" s="81"/>
    </row>
    <row r="122" spans="1:8" x14ac:dyDescent="0.25">
      <c r="A122" s="163"/>
      <c r="B122" s="97">
        <v>0.41597222222222902</v>
      </c>
      <c r="C122" s="98">
        <f>+'Bilance větrané místnosti'!$F$21</f>
        <v>0.24417002667612148</v>
      </c>
      <c r="D122" s="96">
        <f>+D121</f>
        <v>650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0.10253441840382324</v>
      </c>
      <c r="G122" s="99">
        <f t="shared" si="3"/>
        <v>1025.3441840382325</v>
      </c>
      <c r="H122" s="81"/>
    </row>
    <row r="123" spans="1:8" x14ac:dyDescent="0.25">
      <c r="A123" s="163"/>
      <c r="B123" s="97">
        <v>0.41666666666667301</v>
      </c>
      <c r="C123" s="98">
        <f>+'Bilance větrané místnosti'!$F$21</f>
        <v>0.24417002667612148</v>
      </c>
      <c r="D123" s="96">
        <f>+D122</f>
        <v>650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0.10183976403197791</v>
      </c>
      <c r="G123" s="99">
        <f t="shared" si="3"/>
        <v>1018.397640319779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0.50534005335224297</v>
      </c>
      <c r="D124" s="96">
        <f t="shared" ref="D124:D155" si="5">+D4</f>
        <v>650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0.10399308688108591</v>
      </c>
      <c r="G124" s="96">
        <f t="shared" si="3"/>
        <v>1039.930868810859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0.50534005335224297</v>
      </c>
      <c r="D125" s="96">
        <f t="shared" si="5"/>
        <v>650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0.10599637509621063</v>
      </c>
      <c r="G125" s="96">
        <f t="shared" si="3"/>
        <v>1059.9637509621064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0.50534005335224297</v>
      </c>
      <c r="D126" s="96">
        <f t="shared" si="5"/>
        <v>650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0.10786008247038352</v>
      </c>
      <c r="G126" s="96">
        <f t="shared" si="3"/>
        <v>1078.6008247038351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0.50534005335224297</v>
      </c>
      <c r="D127" s="96">
        <f t="shared" si="5"/>
        <v>650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0.10959393441955512</v>
      </c>
      <c r="G127" s="96">
        <f t="shared" si="3"/>
        <v>1095.9393441955513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0.50534005335224297</v>
      </c>
      <c r="D128" s="96">
        <f t="shared" si="5"/>
        <v>650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0.1112069787328987</v>
      </c>
      <c r="G128" s="96">
        <f t="shared" si="3"/>
        <v>1112.0697873289869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0.50534005335224297</v>
      </c>
      <c r="D129" s="96">
        <f t="shared" si="5"/>
        <v>650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0.11270763278704284</v>
      </c>
      <c r="G129" s="96">
        <f t="shared" si="3"/>
        <v>1127.0763278704283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0.50534005335224297</v>
      </c>
      <c r="D130" s="96">
        <f t="shared" si="5"/>
        <v>650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0.11410372747061126</v>
      </c>
      <c r="G130" s="96">
        <f t="shared" si="3"/>
        <v>1141.0372747061126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0.50534005335224297</v>
      </c>
      <c r="D131" s="96">
        <f t="shared" si="5"/>
        <v>650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0.11540254804828239</v>
      </c>
      <c r="G131" s="96">
        <f t="shared" ref="G131:G194" si="6">F131*10000</f>
        <v>1154.0254804828239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0.50534005335224297</v>
      </c>
      <c r="D132" s="96">
        <f t="shared" si="5"/>
        <v>650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0.11661087217761017</v>
      </c>
      <c r="G132" s="96">
        <f t="shared" si="6"/>
        <v>1166.1087217761017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0.50534005335224297</v>
      </c>
      <c r="D133" s="96">
        <f t="shared" si="5"/>
        <v>650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0.11773500527698999</v>
      </c>
      <c r="G133" s="96">
        <f t="shared" si="6"/>
        <v>1177.3500527699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0.50534005335224297</v>
      </c>
      <c r="D134" s="96">
        <f t="shared" si="5"/>
        <v>650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0.11878081342933099</v>
      </c>
      <c r="G134" s="96">
        <f t="shared" si="6"/>
        <v>1187.8081342933099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0.50534005335224297</v>
      </c>
      <c r="D135" s="96">
        <f t="shared" si="5"/>
        <v>650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0.11975375399313631</v>
      </c>
      <c r="G135" s="96">
        <f t="shared" si="6"/>
        <v>1197.5375399313632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0.50534005335224297</v>
      </c>
      <c r="D136" s="96">
        <f t="shared" si="5"/>
        <v>650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0.12065890408073018</v>
      </c>
      <c r="G136" s="96">
        <f t="shared" si="6"/>
        <v>1206.5890408073019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0.50534005335224297</v>
      </c>
      <c r="D137" s="96">
        <f t="shared" si="5"/>
        <v>650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0.12150098705223959</v>
      </c>
      <c r="G137" s="96">
        <f t="shared" si="6"/>
        <v>1215.0098705223959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0.50534005335224297</v>
      </c>
      <c r="D138" s="96">
        <f t="shared" si="5"/>
        <v>650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0.12228439716358483</v>
      </c>
      <c r="G138" s="96">
        <f t="shared" si="6"/>
        <v>1222.8439716358482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0.50534005335224297</v>
      </c>
      <c r="D139" s="96">
        <f t="shared" si="5"/>
        <v>650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0.12301322249710024</v>
      </c>
      <c r="G139" s="96">
        <f t="shared" si="6"/>
        <v>1230.1322249710024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0.50534005335224297</v>
      </c>
      <c r="D140" s="96">
        <f t="shared" si="5"/>
        <v>650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0.12369126629444376</v>
      </c>
      <c r="G140" s="96">
        <f t="shared" si="6"/>
        <v>1236.9126629444374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0.50534005335224297</v>
      </c>
      <c r="D141" s="96">
        <f t="shared" si="5"/>
        <v>650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0.12432206680311776</v>
      </c>
      <c r="G141" s="96">
        <f t="shared" si="6"/>
        <v>1243.2206680311776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0.50534005335224297</v>
      </c>
      <c r="D142" s="96">
        <f t="shared" si="5"/>
        <v>650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0.12490891574016627</v>
      </c>
      <c r="G142" s="96">
        <f t="shared" si="6"/>
        <v>1249.0891574016628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0.50534005335224297</v>
      </c>
      <c r="D143" s="96">
        <f t="shared" si="5"/>
        <v>650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0.12545487546939812</v>
      </c>
      <c r="G143" s="96">
        <f t="shared" si="6"/>
        <v>1254.5487546939812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0.50534005335224297</v>
      </c>
      <c r="D144" s="96">
        <f t="shared" si="5"/>
        <v>650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0.12596279498177218</v>
      </c>
      <c r="G144" s="96">
        <f t="shared" si="6"/>
        <v>1259.6279498177219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0.50534005335224297</v>
      </c>
      <c r="D145" s="96">
        <f t="shared" si="5"/>
        <v>650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0.12643532476233543</v>
      </c>
      <c r="G145" s="96">
        <f t="shared" si="6"/>
        <v>1264.3532476233543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0.50534005335224297</v>
      </c>
      <c r="D146" s="96">
        <f t="shared" si="5"/>
        <v>650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0.12687493062129429</v>
      </c>
      <c r="G146" s="96">
        <f t="shared" si="6"/>
        <v>1268.7493062129429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0.50534005335224297</v>
      </c>
      <c r="D147" s="96">
        <f t="shared" si="5"/>
        <v>650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0.12728390656139393</v>
      </c>
      <c r="G147" s="96">
        <f t="shared" si="6"/>
        <v>1272.8390656139393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0.50534005335224297</v>
      </c>
      <c r="D148" s="96">
        <f t="shared" si="5"/>
        <v>650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0.12766438674875208</v>
      </c>
      <c r="G148" s="96">
        <f t="shared" si="6"/>
        <v>1276.6438674875208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0.50534005335224297</v>
      </c>
      <c r="D149" s="96">
        <f t="shared" si="5"/>
        <v>650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0.12801835664961428</v>
      </c>
      <c r="G149" s="96">
        <f t="shared" si="6"/>
        <v>1280.1835664961427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0.50534005335224297</v>
      </c>
      <c r="D150" s="96">
        <f t="shared" si="5"/>
        <v>650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0.12834766339114623</v>
      </c>
      <c r="G150" s="96">
        <f t="shared" si="6"/>
        <v>1283.4766339114622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0.50534005335224297</v>
      </c>
      <c r="D151" s="96">
        <f t="shared" si="5"/>
        <v>650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0.12865402540032911</v>
      </c>
      <c r="G151" s="96">
        <f t="shared" si="6"/>
        <v>1286.540254003291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0.50534005335224297</v>
      </c>
      <c r="D152" s="96">
        <f t="shared" si="5"/>
        <v>650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0.1289390413712562</v>
      </c>
      <c r="G152" s="96">
        <f t="shared" si="6"/>
        <v>1289.3904137125619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0.50534005335224297</v>
      </c>
      <c r="D153" s="96">
        <f t="shared" si="5"/>
        <v>650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0.12920419860762558</v>
      </c>
      <c r="G153" s="96">
        <f t="shared" si="6"/>
        <v>1292.0419860762559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0.50534005335224297</v>
      </c>
      <c r="D154" s="96">
        <f t="shared" si="5"/>
        <v>650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0.12945088078396244</v>
      </c>
      <c r="G154" s="96">
        <f t="shared" si="6"/>
        <v>1294.5088078396243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0.50534005335224297</v>
      </c>
      <c r="D155" s="96">
        <f t="shared" si="5"/>
        <v>650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0.12968037516607131</v>
      </c>
      <c r="G155" s="96">
        <f t="shared" si="6"/>
        <v>1296.803751660713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0.50534005335224297</v>
      </c>
      <c r="D156" s="96">
        <f t="shared" ref="D156:D178" si="8">+D36</f>
        <v>650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0.12989387932839722</v>
      </c>
      <c r="G156" s="96">
        <f t="shared" si="6"/>
        <v>1298.9387932839722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0.50534005335224297</v>
      </c>
      <c r="D157" s="96">
        <f t="shared" si="8"/>
        <v>650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0.13009250740334877</v>
      </c>
      <c r="G157" s="96">
        <f t="shared" si="6"/>
        <v>1300.9250740334876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0.50534005335224297</v>
      </c>
      <c r="D158" s="96">
        <f t="shared" si="8"/>
        <v>650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0.13027729589519438</v>
      </c>
      <c r="G158" s="96">
        <f t="shared" si="6"/>
        <v>1302.7729589519438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0.50534005335224297</v>
      </c>
      <c r="D159" s="96">
        <f t="shared" si="8"/>
        <v>650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0.13044920908887006</v>
      </c>
      <c r="G159" s="96">
        <f t="shared" si="6"/>
        <v>1304.4920908887007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0.50534005335224297</v>
      </c>
      <c r="D160" s="96">
        <f t="shared" si="8"/>
        <v>650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0.13060914408192401</v>
      </c>
      <c r="G160" s="96">
        <f t="shared" si="6"/>
        <v>1306.09144081924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0.50534005335224297</v>
      </c>
      <c r="D161" s="96">
        <f t="shared" si="8"/>
        <v>650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0.13075793546585593</v>
      </c>
      <c r="G161" s="96">
        <f t="shared" si="6"/>
        <v>1307.5793546585594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0.50534005335224297</v>
      </c>
      <c r="D162" s="96">
        <f t="shared" si="8"/>
        <v>650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0.13089635968128022</v>
      </c>
      <c r="G162" s="96">
        <f t="shared" si="6"/>
        <v>1308.9635968128023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0.50534005335224297</v>
      </c>
      <c r="D163" s="96">
        <f t="shared" si="8"/>
        <v>650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0.13102513906963908</v>
      </c>
      <c r="G163" s="101">
        <f t="shared" si="6"/>
        <v>1310.2513906963909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0.50534005335224297</v>
      </c>
      <c r="D164" s="96">
        <f t="shared" si="8"/>
        <v>650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0.13114494564260942</v>
      </c>
      <c r="G164" s="101">
        <f t="shared" si="6"/>
        <v>1311.4494564260942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0.50534005335224297</v>
      </c>
      <c r="D165" s="96">
        <f t="shared" si="8"/>
        <v>650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0.13125640458887256</v>
      </c>
      <c r="G165" s="101">
        <f t="shared" si="6"/>
        <v>1312.5640458887256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0.50534005335224297</v>
      </c>
      <c r="D166" s="96">
        <f t="shared" si="8"/>
        <v>650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0.13136009753654718</v>
      </c>
      <c r="G166" s="101">
        <f t="shared" si="6"/>
        <v>1313.6009753654719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0.50534005335224297</v>
      </c>
      <c r="D167" s="96">
        <f t="shared" si="8"/>
        <v>650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0.1314565655883092</v>
      </c>
      <c r="G167" s="101">
        <f t="shared" si="6"/>
        <v>1314.5656558830919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0.50534005335224297</v>
      </c>
      <c r="D168" s="96">
        <f t="shared" si="8"/>
        <v>650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0.13154631214503709</v>
      </c>
      <c r="G168" s="101">
        <f t="shared" si="6"/>
        <v>1315.4631214503709</v>
      </c>
      <c r="H168" s="81"/>
    </row>
    <row r="169" spans="1:8" x14ac:dyDescent="0.25">
      <c r="A169" s="163" t="s">
        <v>18</v>
      </c>
      <c r="B169" s="97">
        <v>0.44861111111112001</v>
      </c>
      <c r="C169" s="98">
        <f>+'Bilance větrané místnosti'!$F$21</f>
        <v>0.24417002667612148</v>
      </c>
      <c r="D169" s="96">
        <f t="shared" si="8"/>
        <v>650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0.12883022895659418</v>
      </c>
      <c r="G169" s="99">
        <f t="shared" si="6"/>
        <v>1288.3022895659419</v>
      </c>
      <c r="H169" s="81"/>
    </row>
    <row r="170" spans="1:8" x14ac:dyDescent="0.25">
      <c r="A170" s="163"/>
      <c r="B170" s="97">
        <v>0.44930555555556401</v>
      </c>
      <c r="C170" s="98">
        <f>+'Bilance větrané místnosti'!$F$21</f>
        <v>0.24417002667612148</v>
      </c>
      <c r="D170" s="96">
        <f t="shared" si="8"/>
        <v>650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0.12630339121604822</v>
      </c>
      <c r="G170" s="99">
        <f t="shared" si="6"/>
        <v>1263.0339121604823</v>
      </c>
      <c r="H170" s="81"/>
    </row>
    <row r="171" spans="1:8" x14ac:dyDescent="0.25">
      <c r="A171" s="163"/>
      <c r="B171" s="97">
        <v>0.450000000000009</v>
      </c>
      <c r="C171" s="98">
        <f>+'Bilance větrané místnosti'!$F$21</f>
        <v>0.24417002667612148</v>
      </c>
      <c r="D171" s="96">
        <f t="shared" si="8"/>
        <v>650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0.12395261308295732</v>
      </c>
      <c r="G171" s="99">
        <f t="shared" si="6"/>
        <v>1239.5261308295733</v>
      </c>
      <c r="H171" s="81"/>
    </row>
    <row r="172" spans="1:8" x14ac:dyDescent="0.25">
      <c r="A172" s="163"/>
      <c r="B172" s="97">
        <v>0.450694444444453</v>
      </c>
      <c r="C172" s="98">
        <f>+'Bilance větrané místnosti'!$F$21</f>
        <v>0.24417002667612148</v>
      </c>
      <c r="D172" s="96">
        <f t="shared" si="8"/>
        <v>650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0.12176562745172945</v>
      </c>
      <c r="G172" s="99">
        <f t="shared" si="6"/>
        <v>1217.6562745172944</v>
      </c>
      <c r="H172" s="81"/>
    </row>
    <row r="173" spans="1:8" x14ac:dyDescent="0.25">
      <c r="A173" s="163"/>
      <c r="B173" s="97">
        <v>0.451388888888898</v>
      </c>
      <c r="C173" s="98">
        <f>+'Bilance větrané místnosti'!$F$21</f>
        <v>0.24417002667612148</v>
      </c>
      <c r="D173" s="96">
        <f t="shared" si="8"/>
        <v>650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0.11973102193797622</v>
      </c>
      <c r="G173" s="99">
        <f t="shared" si="6"/>
        <v>1197.3102193797622</v>
      </c>
      <c r="H173" s="81"/>
    </row>
    <row r="174" spans="1:8" x14ac:dyDescent="0.25">
      <c r="A174" s="163"/>
      <c r="B174" s="97">
        <v>0.452083333333342</v>
      </c>
      <c r="C174" s="98">
        <f>+'Bilance větrané místnosti'!$F$21</f>
        <v>0.24417002667612148</v>
      </c>
      <c r="D174" s="96">
        <f t="shared" si="8"/>
        <v>650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0.11783817932507308</v>
      </c>
      <c r="G174" s="99">
        <f t="shared" si="6"/>
        <v>1178.3817932507309</v>
      </c>
      <c r="H174" s="81"/>
    </row>
    <row r="175" spans="1:8" x14ac:dyDescent="0.25">
      <c r="A175" s="163"/>
      <c r="B175" s="97">
        <v>0.45277777777778699</v>
      </c>
      <c r="C175" s="98">
        <f>+'Bilance větrané místnosti'!$F$21</f>
        <v>0.24417002667612148</v>
      </c>
      <c r="D175" s="96">
        <f t="shared" si="8"/>
        <v>650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0.11607722216015678</v>
      </c>
      <c r="G175" s="99">
        <f t="shared" si="6"/>
        <v>1160.7722216015679</v>
      </c>
      <c r="H175" s="81"/>
    </row>
    <row r="176" spans="1:8" x14ac:dyDescent="0.25">
      <c r="A176" s="163"/>
      <c r="B176" s="97">
        <v>0.45347222222223099</v>
      </c>
      <c r="C176" s="98">
        <f>+'Bilance větrané místnosti'!$F$21</f>
        <v>0.24417002667612148</v>
      </c>
      <c r="D176" s="96">
        <f t="shared" si="8"/>
        <v>650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0.11443896121044478</v>
      </c>
      <c r="G176" s="99">
        <f t="shared" si="6"/>
        <v>1144.3896121044477</v>
      </c>
      <c r="H176" s="81"/>
    </row>
    <row r="177" spans="1:8" x14ac:dyDescent="0.25">
      <c r="A177" s="163"/>
      <c r="B177" s="97">
        <v>0.45416666666667599</v>
      </c>
      <c r="C177" s="98">
        <f>+'Bilance větrané místnosti'!$F$21</f>
        <v>0.24417002667612148</v>
      </c>
      <c r="D177" s="96">
        <f t="shared" si="8"/>
        <v>650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0.11291484751090519</v>
      </c>
      <c r="G177" s="99">
        <f t="shared" si="6"/>
        <v>1129.148475109052</v>
      </c>
      <c r="H177" s="81"/>
    </row>
    <row r="178" spans="1:8" x14ac:dyDescent="0.25">
      <c r="A178" s="163"/>
      <c r="B178" s="97">
        <v>0.45486111111111999</v>
      </c>
      <c r="C178" s="98">
        <f>+'Bilance větrané místnosti'!$F$21</f>
        <v>0.24417002667612148</v>
      </c>
      <c r="D178" s="96">
        <f t="shared" si="8"/>
        <v>650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0.111496927753047</v>
      </c>
      <c r="G178" s="99">
        <f t="shared" si="6"/>
        <v>1114.96927753047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0.50534005335224297</v>
      </c>
      <c r="D179" s="96">
        <f t="shared" ref="D179:D210" si="9">+D124</f>
        <v>650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0.11297737935815765</v>
      </c>
      <c r="G179" s="96">
        <f t="shared" si="6"/>
        <v>1129.7737935815765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0.50534005335224297</v>
      </c>
      <c r="D180" s="96">
        <f t="shared" si="9"/>
        <v>650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0.11435467921582143</v>
      </c>
      <c r="G180" s="96">
        <f t="shared" si="6"/>
        <v>1143.5467921582142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0.50534005335224297</v>
      </c>
      <c r="D181" s="96">
        <f t="shared" si="9"/>
        <v>650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0.11563601451335648</v>
      </c>
      <c r="G181" s="96">
        <f t="shared" si="6"/>
        <v>1156.3601451335649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0.50534005335224297</v>
      </c>
      <c r="D182" s="96">
        <f t="shared" si="9"/>
        <v>650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0.11682807166458144</v>
      </c>
      <c r="G182" s="96">
        <f t="shared" si="6"/>
        <v>1168.2807166458144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0.50534005335224297</v>
      </c>
      <c r="D183" s="96">
        <f t="shared" si="9"/>
        <v>650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0.11793707120164264</v>
      </c>
      <c r="G183" s="96">
        <f t="shared" si="6"/>
        <v>1179.3707120164263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0.50534005335224297</v>
      </c>
      <c r="D184" s="96">
        <f t="shared" si="9"/>
        <v>650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0.11896880023572307</v>
      </c>
      <c r="G184" s="96">
        <f t="shared" si="6"/>
        <v>1189.6880023572307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0.50534005335224297</v>
      </c>
      <c r="D185" s="96">
        <f t="shared" si="9"/>
        <v>650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0.11992864265602315</v>
      </c>
      <c r="G185" s="96">
        <f t="shared" si="6"/>
        <v>1199.2864265602316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0.50534005335224297</v>
      </c>
      <c r="D186" s="96">
        <f t="shared" si="9"/>
        <v>650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0.12082160722460165</v>
      </c>
      <c r="G186" s="96">
        <f t="shared" si="6"/>
        <v>1208.2160722460164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0.50534005335224297</v>
      </c>
      <c r="D187" s="96">
        <f t="shared" si="9"/>
        <v>650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0.12165235371368399</v>
      </c>
      <c r="G187" s="96">
        <f t="shared" si="6"/>
        <v>1216.5235371368399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0.50534005335224297</v>
      </c>
      <c r="D188" s="96">
        <f t="shared" si="9"/>
        <v>650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0.12242521722183108</v>
      </c>
      <c r="G188" s="96">
        <f t="shared" si="6"/>
        <v>1224.2521722183108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0.50534005335224297</v>
      </c>
      <c r="D189" s="96">
        <f t="shared" si="9"/>
        <v>650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0.12314423079585803</v>
      </c>
      <c r="G189" s="96">
        <f t="shared" si="6"/>
        <v>1231.4423079585802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0.50534005335224297</v>
      </c>
      <c r="D190" s="96">
        <f t="shared" si="9"/>
        <v>650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0.12381314647655101</v>
      </c>
      <c r="G190" s="96">
        <f t="shared" si="6"/>
        <v>1238.1314647655101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0.50534005335224297</v>
      </c>
      <c r="D191" s="96">
        <f t="shared" si="9"/>
        <v>650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0.12443545487800577</v>
      </c>
      <c r="G191" s="96">
        <f t="shared" si="6"/>
        <v>1244.3545487800577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0.50534005335224297</v>
      </c>
      <c r="D192" s="96">
        <f t="shared" si="9"/>
        <v>650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0.12501440340275849</v>
      </c>
      <c r="G192" s="96">
        <f t="shared" si="6"/>
        <v>1250.1440340275849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0.50534005335224297</v>
      </c>
      <c r="D193" s="96">
        <f t="shared" si="9"/>
        <v>650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0.12555301318776191</v>
      </c>
      <c r="G193" s="96">
        <f t="shared" si="6"/>
        <v>1255.5301318776192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0.50534005335224297</v>
      </c>
      <c r="D194" s="96">
        <f t="shared" si="9"/>
        <v>650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0.12605409486963565</v>
      </c>
      <c r="G194" s="96">
        <f t="shared" si="6"/>
        <v>1260.5409486963565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0.50534005335224297</v>
      </c>
      <c r="D195" s="96">
        <f t="shared" si="9"/>
        <v>650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0.12652026325145926</v>
      </c>
      <c r="G195" s="96">
        <f t="shared" ref="G195:G258" si="10">F195*10000</f>
        <v>1265.2026325145926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0.50534005335224297</v>
      </c>
      <c r="D196" s="96">
        <f t="shared" si="9"/>
        <v>650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0.12695395094764372</v>
      </c>
      <c r="G196" s="96">
        <f t="shared" si="10"/>
        <v>1269.5395094764372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0.50534005335224297</v>
      </c>
      <c r="D197" s="96">
        <f t="shared" si="9"/>
        <v>650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0.12735742107808462</v>
      </c>
      <c r="G197" s="96">
        <f t="shared" si="10"/>
        <v>1273.5742107808462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0.50534005335224297</v>
      </c>
      <c r="D198" s="96">
        <f t="shared" si="9"/>
        <v>650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0.12773277907783925</v>
      </c>
      <c r="G198" s="96">
        <f t="shared" si="10"/>
        <v>1277.3277907783925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0.50534005335224297</v>
      </c>
      <c r="D199" s="96">
        <f t="shared" si="9"/>
        <v>650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0.12808198368395426</v>
      </c>
      <c r="G199" s="96">
        <f t="shared" si="10"/>
        <v>1280.8198368395426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0.50534005335224297</v>
      </c>
      <c r="D200" s="96">
        <f t="shared" si="9"/>
        <v>650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0.1284068571567766</v>
      </c>
      <c r="G200" s="96">
        <f t="shared" si="10"/>
        <v>1284.068571567766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0.50534005335224297</v>
      </c>
      <c r="D201" s="96">
        <f t="shared" si="9"/>
        <v>650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0.12870909478908579</v>
      </c>
      <c r="G201" s="96">
        <f t="shared" si="10"/>
        <v>1287.0909478908579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0.50534005335224297</v>
      </c>
      <c r="D202" s="96">
        <f t="shared" si="9"/>
        <v>650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0.12899027375266897</v>
      </c>
      <c r="G202" s="96">
        <f t="shared" si="10"/>
        <v>1289.9027375266896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0.50534005335224297</v>
      </c>
      <c r="D203" s="96">
        <f t="shared" si="9"/>
        <v>650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0.12925186132850347</v>
      </c>
      <c r="G203" s="96">
        <f t="shared" si="10"/>
        <v>1292.5186132850347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0.50534005335224297</v>
      </c>
      <c r="D204" s="96">
        <f t="shared" si="9"/>
        <v>650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0.12949522256349399</v>
      </c>
      <c r="G204" s="96">
        <f t="shared" si="10"/>
        <v>1294.9522256349399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0.50534005335224297</v>
      </c>
      <c r="D205" s="96">
        <f t="shared" si="9"/>
        <v>650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0.12972162739372034</v>
      </c>
      <c r="G205" s="96">
        <f t="shared" si="10"/>
        <v>1297.2162739372034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0.50534005335224297</v>
      </c>
      <c r="D206" s="96">
        <f t="shared" si="9"/>
        <v>650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0.12993225727136623</v>
      </c>
      <c r="G206" s="96">
        <f t="shared" si="10"/>
        <v>1299.3225727136623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0.50534005335224297</v>
      </c>
      <c r="D207" s="96">
        <f t="shared" si="9"/>
        <v>650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0.13012821132991159</v>
      </c>
      <c r="G207" s="96">
        <f t="shared" si="10"/>
        <v>1301.282113299116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0.50534005335224297</v>
      </c>
      <c r="D208" s="96">
        <f t="shared" si="9"/>
        <v>650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0.13031051211975941</v>
      </c>
      <c r="G208" s="96">
        <f t="shared" si="10"/>
        <v>1303.1051211975941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0.50534005335224297</v>
      </c>
      <c r="D209" s="96">
        <f t="shared" si="9"/>
        <v>650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0.13048011094422801</v>
      </c>
      <c r="G209" s="96">
        <f t="shared" si="10"/>
        <v>1304.8011094422802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0.50534005335224297</v>
      </c>
      <c r="D210" s="96">
        <f t="shared" si="9"/>
        <v>650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0.13063789282375327</v>
      </c>
      <c r="G210" s="96">
        <f t="shared" si="10"/>
        <v>1306.3789282375326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0.50534005335224297</v>
      </c>
      <c r="D211" s="96">
        <f t="shared" ref="D211:D242" si="12">+D156</f>
        <v>650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0.13078468111420591</v>
      </c>
      <c r="G211" s="96">
        <f t="shared" si="10"/>
        <v>1307.8468111420591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0.50534005335224297</v>
      </c>
      <c r="D212" s="96">
        <f t="shared" si="12"/>
        <v>650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0.13092124180342346</v>
      </c>
      <c r="G212" s="96">
        <f t="shared" si="10"/>
        <v>1309.2124180342346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0.50534005335224297</v>
      </c>
      <c r="D213" s="96">
        <f t="shared" si="12"/>
        <v>650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0.1310482875083776</v>
      </c>
      <c r="G213" s="96">
        <f t="shared" si="10"/>
        <v>1310.482875083776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0.50534005335224297</v>
      </c>
      <c r="D214" s="96">
        <f t="shared" si="12"/>
        <v>650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0.13116648119383553</v>
      </c>
      <c r="G214" s="96">
        <f t="shared" si="10"/>
        <v>1311.6648119383553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0.50534005335224297</v>
      </c>
      <c r="D215" s="96">
        <f t="shared" si="12"/>
        <v>650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0.13127643963192023</v>
      </c>
      <c r="G215" s="96">
        <f t="shared" si="10"/>
        <v>1312.7643963192024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0.50534005335224297</v>
      </c>
      <c r="D216" s="96">
        <f t="shared" si="12"/>
        <v>650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0.13137873662062302</v>
      </c>
      <c r="G216" s="96">
        <f t="shared" si="10"/>
        <v>1313.7873662062302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0.50534005335224297</v>
      </c>
      <c r="D217" s="96">
        <f t="shared" si="12"/>
        <v>650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0.13147390597806327</v>
      </c>
      <c r="G217" s="96">
        <f t="shared" si="10"/>
        <v>1314.7390597806327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0.24417002667612148</v>
      </c>
      <c r="D218" s="101">
        <f t="shared" si="12"/>
        <v>650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0.12876286775199772</v>
      </c>
      <c r="G218" s="101">
        <f t="shared" si="10"/>
        <v>1287.6286775199771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0.24417002667612148</v>
      </c>
      <c r="D219" s="101">
        <f t="shared" si="12"/>
        <v>650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0.12624072346170723</v>
      </c>
      <c r="G219" s="101">
        <f t="shared" si="10"/>
        <v>1262.4072346170722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0.24417002667612148</v>
      </c>
      <c r="D220" s="101">
        <f t="shared" si="12"/>
        <v>650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0.12389431175866138</v>
      </c>
      <c r="G220" s="101">
        <f t="shared" si="10"/>
        <v>1238.9431175866139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0.24417002667612148</v>
      </c>
      <c r="D221" s="101">
        <f t="shared" si="12"/>
        <v>650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0.12171138832268447</v>
      </c>
      <c r="G221" s="101">
        <f t="shared" si="10"/>
        <v>1217.1138832268446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0.24417002667612148</v>
      </c>
      <c r="D222" s="101">
        <f t="shared" si="12"/>
        <v>650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0.11968056196721083</v>
      </c>
      <c r="G222" s="101">
        <f t="shared" si="10"/>
        <v>1196.8056196721084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0.24417002667612148</v>
      </c>
      <c r="D223" s="101">
        <f t="shared" si="12"/>
        <v>650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0.11779123519646195</v>
      </c>
      <c r="G223" s="101">
        <f t="shared" si="10"/>
        <v>1177.9123519646196</v>
      </c>
      <c r="H223" s="81"/>
    </row>
    <row r="224" spans="1:8" x14ac:dyDescent="0.25">
      <c r="A224" s="160" t="s">
        <v>19</v>
      </c>
      <c r="B224" s="97">
        <v>0.48680555555556698</v>
      </c>
      <c r="C224" s="98">
        <f>+'Bilance větrané místnosti'!$F$21</f>
        <v>0.24417002667612148</v>
      </c>
      <c r="D224" s="96">
        <f t="shared" si="12"/>
        <v>650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0.11603354890435359</v>
      </c>
      <c r="G224" s="99">
        <f t="shared" si="10"/>
        <v>1160.335489043536</v>
      </c>
      <c r="H224" s="81"/>
    </row>
    <row r="225" spans="1:8" x14ac:dyDescent="0.25">
      <c r="A225" s="161"/>
      <c r="B225" s="97">
        <v>0.48750000000001098</v>
      </c>
      <c r="C225" s="98">
        <f>+'Bilance větrané místnosti'!$F$21</f>
        <v>0.24417002667612148</v>
      </c>
      <c r="D225" s="96">
        <f t="shared" si="12"/>
        <v>650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0.11439833092655449</v>
      </c>
      <c r="G225" s="99">
        <f t="shared" si="10"/>
        <v>1143.9833092655449</v>
      </c>
      <c r="H225" s="81"/>
    </row>
    <row r="226" spans="1:8" x14ac:dyDescent="0.25">
      <c r="A226" s="161"/>
      <c r="B226" s="97">
        <v>0.48819444444445598</v>
      </c>
      <c r="C226" s="98">
        <f>+'Bilance větrané místnosti'!$F$21</f>
        <v>0.24417002667612148</v>
      </c>
      <c r="D226" s="96">
        <f t="shared" si="12"/>
        <v>650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0.11287704817722499</v>
      </c>
      <c r="G226" s="99">
        <f t="shared" si="10"/>
        <v>1128.7704817722499</v>
      </c>
      <c r="H226" s="81"/>
    </row>
    <row r="227" spans="1:8" x14ac:dyDescent="0.25">
      <c r="A227" s="161"/>
      <c r="B227" s="97">
        <v>0.48888888888889998</v>
      </c>
      <c r="C227" s="98">
        <f>+'Bilance větrané místnosti'!$F$21</f>
        <v>0.24417002667612148</v>
      </c>
      <c r="D227" s="96">
        <f t="shared" si="12"/>
        <v>650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0.11146176212066981</v>
      </c>
      <c r="G227" s="99">
        <f t="shared" si="10"/>
        <v>1114.6176212066982</v>
      </c>
      <c r="H227" s="81"/>
    </row>
    <row r="228" spans="1:8" x14ac:dyDescent="0.25">
      <c r="A228" s="161"/>
      <c r="B228" s="97">
        <v>0.48958333333333331</v>
      </c>
      <c r="C228" s="98">
        <f>+'Bilance větrané místnosti'!$F$21</f>
        <v>0.24417002667612148</v>
      </c>
      <c r="D228" s="96">
        <f t="shared" si="12"/>
        <v>650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0.11014508734554176</v>
      </c>
      <c r="G228" s="99">
        <f t="shared" si="10"/>
        <v>1101.4508734554176</v>
      </c>
      <c r="H228" s="81"/>
    </row>
    <row r="229" spans="1:8" x14ac:dyDescent="0.25">
      <c r="A229" s="161"/>
      <c r="B229" s="97">
        <v>0.49027777777777781</v>
      </c>
      <c r="C229" s="98">
        <f>+'Bilance větrané místnosti'!$F$21</f>
        <v>0.24417002667612148</v>
      </c>
      <c r="D229" s="96">
        <f t="shared" si="12"/>
        <v>650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0.10892015302542409</v>
      </c>
      <c r="G229" s="99">
        <f t="shared" si="10"/>
        <v>1089.2015302542409</v>
      </c>
      <c r="H229" s="81"/>
    </row>
    <row r="230" spans="1:8" x14ac:dyDescent="0.25">
      <c r="A230" s="161"/>
      <c r="B230" s="97">
        <v>0.4909722222222222</v>
      </c>
      <c r="C230" s="98">
        <f>+'Bilance větrané místnosti'!$F$21</f>
        <v>0.24417002667612148</v>
      </c>
      <c r="D230" s="96">
        <f t="shared" si="12"/>
        <v>650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0.1077805670646797</v>
      </c>
      <c r="G230" s="99">
        <f t="shared" si="10"/>
        <v>1077.8056706467969</v>
      </c>
      <c r="H230" s="81"/>
    </row>
    <row r="231" spans="1:8" x14ac:dyDescent="0.25">
      <c r="A231" s="161"/>
      <c r="B231" s="97">
        <v>0.4916666666666667</v>
      </c>
      <c r="C231" s="98">
        <f>+'Bilance větrané místnosti'!$F$21</f>
        <v>0.24417002667612148</v>
      </c>
      <c r="D231" s="96">
        <f t="shared" si="12"/>
        <v>650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0.10672038274246974</v>
      </c>
      <c r="G231" s="99">
        <f t="shared" si="10"/>
        <v>1067.2038274246975</v>
      </c>
      <c r="H231" s="81"/>
    </row>
    <row r="232" spans="1:8" x14ac:dyDescent="0.25">
      <c r="A232" s="161"/>
      <c r="B232" s="97">
        <v>0.49236111111111108</v>
      </c>
      <c r="C232" s="98">
        <f>+'Bilance větrané místnosti'!$F$21</f>
        <v>0.24417002667612148</v>
      </c>
      <c r="D232" s="96">
        <f t="shared" si="12"/>
        <v>650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0.10573406768087877</v>
      </c>
      <c r="G232" s="99">
        <f t="shared" si="10"/>
        <v>1057.3406768087877</v>
      </c>
      <c r="H232" s="81"/>
    </row>
    <row r="233" spans="1:8" ht="15.75" thickBot="1" x14ac:dyDescent="0.3">
      <c r="A233" s="162"/>
      <c r="B233" s="97">
        <v>0.49305555555555558</v>
      </c>
      <c r="C233" s="98">
        <f>+'Bilance větrané místnosti'!$F$21</f>
        <v>0.24417002667612148</v>
      </c>
      <c r="D233" s="96">
        <f t="shared" si="12"/>
        <v>650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0.10481647497521288</v>
      </c>
      <c r="G233" s="99">
        <f t="shared" si="10"/>
        <v>1048.1647497521287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0.50534005335224297</v>
      </c>
      <c r="D234" s="96">
        <f t="shared" si="12"/>
        <v>650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0.10676239291194217</v>
      </c>
      <c r="G234" s="96">
        <f t="shared" si="10"/>
        <v>1067.6239291194217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0.50534005335224297</v>
      </c>
      <c r="D235" s="96">
        <f t="shared" si="12"/>
        <v>650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0.10857272733154139</v>
      </c>
      <c r="G235" s="96">
        <f t="shared" si="10"/>
        <v>1085.7272733154139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0.50534005335224297</v>
      </c>
      <c r="D236" s="96">
        <f t="shared" si="12"/>
        <v>650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0.11025692513296258</v>
      </c>
      <c r="G236" s="96">
        <f t="shared" si="10"/>
        <v>1102.5692513296258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0.50534005335224297</v>
      </c>
      <c r="D237" s="96">
        <f t="shared" si="12"/>
        <v>650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0.11182377499429372</v>
      </c>
      <c r="G237" s="96">
        <f t="shared" si="10"/>
        <v>1118.2377499429372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0.50534005335224297</v>
      </c>
      <c r="D238" s="96">
        <f t="shared" si="12"/>
        <v>650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0.11328145323486723</v>
      </c>
      <c r="G238" s="96">
        <f t="shared" si="10"/>
        <v>1132.8145323486722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0.50534005335224297</v>
      </c>
      <c r="D239" s="96">
        <f t="shared" si="12"/>
        <v>650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0.1146375664818865</v>
      </c>
      <c r="G239" s="96">
        <f t="shared" si="10"/>
        <v>1146.3756648188651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0.50534005335224297</v>
      </c>
      <c r="D240" s="96">
        <f t="shared" si="12"/>
        <v>650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0.11589919136421828</v>
      </c>
      <c r="G240" s="96">
        <f t="shared" si="10"/>
        <v>1158.9919136421827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0.50534005335224297</v>
      </c>
      <c r="D241" s="96">
        <f t="shared" si="12"/>
        <v>650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0.11707291144048568</v>
      </c>
      <c r="G241" s="96">
        <f t="shared" si="10"/>
        <v>1170.7291144048568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0.50534005335224297</v>
      </c>
      <c r="D242" s="96">
        <f t="shared" si="12"/>
        <v>650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0.1181648515541643</v>
      </c>
      <c r="G242" s="96">
        <f t="shared" si="10"/>
        <v>1181.6485155416431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0.50534005335224297</v>
      </c>
      <c r="D243" s="96">
        <f t="shared" ref="D243:D274" si="13">+D188</f>
        <v>650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0.11918070979495735</v>
      </c>
      <c r="G243" s="96">
        <f t="shared" si="10"/>
        <v>1191.8070979495735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0.50534005335224297</v>
      </c>
      <c r="D244" s="96">
        <f t="shared" si="13"/>
        <v>650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0.12012578723323421</v>
      </c>
      <c r="G244" s="96">
        <f t="shared" si="10"/>
        <v>1201.257872332342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0.50534005335224297</v>
      </c>
      <c r="D245" s="96">
        <f t="shared" si="13"/>
        <v>650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0.12100501558269634</v>
      </c>
      <c r="G245" s="96">
        <f t="shared" si="10"/>
        <v>1210.0501558269634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0.50534005335224297</v>
      </c>
      <c r="D246" s="96">
        <f t="shared" si="13"/>
        <v>650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0.12182298293562284</v>
      </c>
      <c r="G246" s="96">
        <f t="shared" si="10"/>
        <v>1218.2298293562285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0.50534005335224297</v>
      </c>
      <c r="D247" s="96">
        <f t="shared" si="13"/>
        <v>650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0.12258395770499066</v>
      </c>
      <c r="G247" s="96">
        <f t="shared" si="10"/>
        <v>1225.8395770499067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0.50534005335224297</v>
      </c>
      <c r="D248" s="96">
        <f t="shared" si="13"/>
        <v>650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0.12329191089840676</v>
      </c>
      <c r="G248" s="96">
        <f t="shared" si="10"/>
        <v>1232.9191089840676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0.50534005335224297</v>
      </c>
      <c r="D249" s="96">
        <f t="shared" si="13"/>
        <v>650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0.12395053684008468</v>
      </c>
      <c r="G249" s="96">
        <f t="shared" si="10"/>
        <v>1239.5053684008469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0.50534005335224297</v>
      </c>
      <c r="D250" s="96">
        <f t="shared" si="13"/>
        <v>650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0.1245632724489997</v>
      </c>
      <c r="G250" s="96">
        <f t="shared" si="10"/>
        <v>1245.6327244899969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0.50534005335224297</v>
      </c>
      <c r="D251" s="96">
        <f t="shared" si="13"/>
        <v>650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0.12513331517382159</v>
      </c>
      <c r="G251" s="96">
        <f t="shared" si="10"/>
        <v>1251.333151738216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0.50534005335224297</v>
      </c>
      <c r="D252" s="96">
        <f t="shared" si="13"/>
        <v>650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0.12566363967821548</v>
      </c>
      <c r="G252" s="96">
        <f t="shared" si="10"/>
        <v>1256.6363967821549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0.50534005335224297</v>
      </c>
      <c r="D253" s="96">
        <f t="shared" si="13"/>
        <v>650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0.12615701336358004</v>
      </c>
      <c r="G253" s="96">
        <f t="shared" si="10"/>
        <v>1261.5701336358004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0.50534005335224297</v>
      </c>
      <c r="D254" s="96">
        <f t="shared" si="13"/>
        <v>650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0.1266160108102253</v>
      </c>
      <c r="G254" s="96">
        <f t="shared" si="10"/>
        <v>1266.1601081022529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0.50534005335224297</v>
      </c>
      <c r="D255" s="96">
        <f t="shared" si="13"/>
        <v>650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0.12704302721234897</v>
      </c>
      <c r="G255" s="96">
        <f t="shared" si="10"/>
        <v>1270.4302721234897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0.50534005335224297</v>
      </c>
      <c r="D256" s="96">
        <f t="shared" si="13"/>
        <v>650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0.12744029087691913</v>
      </c>
      <c r="G256" s="96">
        <f t="shared" si="10"/>
        <v>1274.4029087691913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0.50534005335224297</v>
      </c>
      <c r="D257" s="96">
        <f t="shared" si="13"/>
        <v>650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0.12780987485168649</v>
      </c>
      <c r="G257" s="96">
        <f t="shared" si="10"/>
        <v>1278.0987485168648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0.50534005335224297</v>
      </c>
      <c r="D258" s="96">
        <f t="shared" si="13"/>
        <v>650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0.12815370774300469</v>
      </c>
      <c r="G258" s="96">
        <f t="shared" si="10"/>
        <v>1281.537077430047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0.50534005335224297</v>
      </c>
      <c r="D259" s="96">
        <f t="shared" si="13"/>
        <v>650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0.12847358377990986</v>
      </c>
      <c r="G259" s="96">
        <f t="shared" ref="G259:G288" si="14">F259*10000</f>
        <v>1284.7358377990986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0.50534005335224297</v>
      </c>
      <c r="D260" s="96">
        <f t="shared" si="13"/>
        <v>650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0.12877117217697645</v>
      </c>
      <c r="G260" s="96">
        <f t="shared" si="14"/>
        <v>1287.7117217697646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0.50534005335224297</v>
      </c>
      <c r="D261" s="96">
        <f t="shared" si="13"/>
        <v>650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0.12904802584480815</v>
      </c>
      <c r="G261" s="96">
        <f t="shared" si="14"/>
        <v>1290.4802584480815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0.50534005335224297</v>
      </c>
      <c r="D262" s="96">
        <f t="shared" si="13"/>
        <v>650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0.12930558949361776</v>
      </c>
      <c r="G262" s="96">
        <f t="shared" si="14"/>
        <v>1293.0558949361775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0.50534005335224297</v>
      </c>
      <c r="D263" s="96">
        <f t="shared" si="13"/>
        <v>650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0.12954520717218301</v>
      </c>
      <c r="G263" s="96">
        <f t="shared" si="14"/>
        <v>1295.4520717218302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0.50534005335224297</v>
      </c>
      <c r="D264" s="96">
        <f t="shared" si="13"/>
        <v>650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0.12976812928151937</v>
      </c>
      <c r="G264" s="96">
        <f t="shared" si="14"/>
        <v>1297.6812928151937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0.50534005335224297</v>
      </c>
      <c r="D265" s="96">
        <f t="shared" si="13"/>
        <v>650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0.12997551909986882</v>
      </c>
      <c r="G265" s="96">
        <f t="shared" si="14"/>
        <v>1299.7551909986882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0.50534005335224297</v>
      </c>
      <c r="D266" s="96">
        <f t="shared" si="13"/>
        <v>650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0.13016845885305467</v>
      </c>
      <c r="G266" s="96">
        <f t="shared" si="14"/>
        <v>1301.6845885305468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0.50534005335224297</v>
      </c>
      <c r="D267" s="96">
        <f t="shared" si="13"/>
        <v>650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0.13034795536187888</v>
      </c>
      <c r="G267" s="96">
        <f t="shared" si="14"/>
        <v>1303.4795536187887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0.50534005335224297</v>
      </c>
      <c r="D268" s="96">
        <f t="shared" si="13"/>
        <v>650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0.13051494529603228</v>
      </c>
      <c r="G268" s="96">
        <f t="shared" si="14"/>
        <v>1305.1494529603228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0.50534005335224297</v>
      </c>
      <c r="D269" s="96">
        <f t="shared" si="13"/>
        <v>650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0.13067030006193397</v>
      </c>
      <c r="G269" s="96">
        <f t="shared" si="14"/>
        <v>1306.7030006193397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0.50534005335224297</v>
      </c>
      <c r="D270" s="96">
        <f t="shared" si="13"/>
        <v>650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0.13081483035000632</v>
      </c>
      <c r="G270" s="96">
        <f t="shared" si="14"/>
        <v>1308.1483035000633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0.50534005335224297</v>
      </c>
      <c r="D271" s="96">
        <f t="shared" si="13"/>
        <v>650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0.13094929036511452</v>
      </c>
      <c r="G271" s="96">
        <f t="shared" si="14"/>
        <v>1309.4929036511451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0.50534005335224297</v>
      </c>
      <c r="D272" s="96">
        <f t="shared" si="13"/>
        <v>650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0.13107438176224678</v>
      </c>
      <c r="G272" s="96">
        <f t="shared" si="14"/>
        <v>1310.7438176224678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0.50534005335224297</v>
      </c>
      <c r="D273" s="96">
        <f t="shared" si="13"/>
        <v>650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0.13119075730797247</v>
      </c>
      <c r="G273" s="101">
        <f t="shared" si="14"/>
        <v>1311.9075730797247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0.50534005335224297</v>
      </c>
      <c r="D274" s="96">
        <f t="shared" si="13"/>
        <v>650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0.13129902428678503</v>
      </c>
      <c r="G274" s="101">
        <f t="shared" si="14"/>
        <v>1312.9902428678502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0.50534005335224297</v>
      </c>
      <c r="D275" s="96">
        <f t="shared" ref="D275:D288" si="16">+D220</f>
        <v>650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0.13139974767010498</v>
      </c>
      <c r="G275" s="101">
        <f t="shared" si="14"/>
        <v>1313.9974767010499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0.50534005335224297</v>
      </c>
      <c r="D276" s="96">
        <f t="shared" si="16"/>
        <v>650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0.13149345306448001</v>
      </c>
      <c r="G276" s="101">
        <f t="shared" si="14"/>
        <v>1314.9345306448001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0.50534005335224297</v>
      </c>
      <c r="D277" s="96">
        <f t="shared" si="16"/>
        <v>650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0.13158062945436638</v>
      </c>
      <c r="G277" s="101">
        <f t="shared" si="14"/>
        <v>1315.8062945436639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0.50534005335224297</v>
      </c>
      <c r="D278" s="96">
        <f t="shared" si="16"/>
        <v>650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0.13166173175380508</v>
      </c>
      <c r="G278" s="101">
        <f t="shared" si="14"/>
        <v>1316.6173175380509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0.24417002667612148</v>
      </c>
      <c r="D279" s="96">
        <f t="shared" si="16"/>
        <v>650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0.12893760660418427</v>
      </c>
      <c r="G279" s="99">
        <f t="shared" si="14"/>
        <v>1289.3760660418427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0.24417002667612148</v>
      </c>
      <c r="D280" s="96">
        <f t="shared" si="16"/>
        <v>650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0.12640328723306868</v>
      </c>
      <c r="G280" s="99">
        <f t="shared" si="14"/>
        <v>1264.0328723306868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0.24417002667612148</v>
      </c>
      <c r="D281" s="96">
        <f t="shared" si="16"/>
        <v>650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0.12404554875849612</v>
      </c>
      <c r="G281" s="99">
        <f t="shared" si="14"/>
        <v>1240.4554875849612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0.24417002667612148</v>
      </c>
      <c r="D282" s="96">
        <f t="shared" si="16"/>
        <v>650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0.12185208775360597</v>
      </c>
      <c r="G282" s="99">
        <f t="shared" si="14"/>
        <v>1218.5208775360597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0.24417002667612148</v>
      </c>
      <c r="D283" s="96">
        <f t="shared" si="16"/>
        <v>650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0.11981145804345716</v>
      </c>
      <c r="G283" s="99">
        <f t="shared" si="14"/>
        <v>1198.1145804345717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0.24417002667612148</v>
      </c>
      <c r="D284" s="96">
        <f t="shared" si="16"/>
        <v>650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0.11791301097525841</v>
      </c>
      <c r="G284" s="99">
        <f t="shared" si="14"/>
        <v>1179.1301097525841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0.24417002667612148</v>
      </c>
      <c r="D285" s="96">
        <f t="shared" si="16"/>
        <v>650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0.11614683985032188</v>
      </c>
      <c r="G285" s="99">
        <f t="shared" si="14"/>
        <v>1161.4683985032189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0.24417002667612148</v>
      </c>
      <c r="D286" s="96">
        <f t="shared" si="16"/>
        <v>650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0.11450372822776858</v>
      </c>
      <c r="G286" s="99">
        <f t="shared" si="14"/>
        <v>1145.0372822776858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0.24417002667612148</v>
      </c>
      <c r="D287" s="96">
        <f t="shared" si="16"/>
        <v>650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0.11297510183021792</v>
      </c>
      <c r="G287" s="99">
        <f t="shared" si="14"/>
        <v>1129.7510183021791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0.24417002667612148</v>
      </c>
      <c r="D288" s="96">
        <f t="shared" si="16"/>
        <v>650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0.1115529838004899</v>
      </c>
      <c r="G288" s="99">
        <f t="shared" si="14"/>
        <v>1115.5298380048991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6" t="s">
        <v>86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110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390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17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390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390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390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390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390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390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390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390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0.2937260302329377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390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0.13836301511646884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390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390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390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390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3.5454545454545454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390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390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1049.7435000000005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1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6" t="s">
        <v>87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650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650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650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650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650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650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650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650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650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650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650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650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650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650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3.6111111111111112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650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1749.5725000000007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9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1" sqref="F11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6" t="s">
        <v>88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150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650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650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650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650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650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650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650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650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650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650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650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650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650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650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4.333333333333333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650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1749.5725000000007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8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6" t="s">
        <v>89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110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390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17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390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390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390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390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390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390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390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390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0.2937260302329377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390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0.13836301511646884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390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390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390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390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3.5454545454545454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390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390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1049.7435000000005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7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6" t="s">
        <v>90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650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650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650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650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650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650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650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650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650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650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650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650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650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650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3.6111111111111112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650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1749.5725000000007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6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6" t="s">
        <v>91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150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650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650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650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650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650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650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650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650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650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650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650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650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650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650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4.333333333333333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650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1749.5725000000007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5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6" sqref="C6:O6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6" t="s">
        <v>92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110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390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17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390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390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390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390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390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390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390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390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0.2937260302329377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390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0.13836301511646884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390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390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390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390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3.5454545454545454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390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390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1049.7435000000005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4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3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4" t="s">
        <v>84</v>
      </c>
      <c r="D5" s="155"/>
      <c r="E5" s="155"/>
      <c r="F5" s="155"/>
      <c r="G5" s="155"/>
      <c r="H5" s="79"/>
      <c r="I5" s="5"/>
      <c r="J5" s="31" t="s">
        <v>42</v>
      </c>
      <c r="K5" s="5"/>
      <c r="L5" s="151">
        <f ca="1">+TODAY()</f>
        <v>43531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6" t="s">
        <v>93</v>
      </c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8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650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650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650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650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650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650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650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650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650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650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650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650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650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650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3.6111111111111112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650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-18</v>
      </c>
      <c r="G29" s="5" t="s">
        <v>30</v>
      </c>
      <c r="H29" s="80">
        <v>3</v>
      </c>
      <c r="I29" s="5"/>
      <c r="J29" s="21"/>
      <c r="K29" s="141" t="s">
        <v>78</v>
      </c>
      <c r="L29" s="142"/>
      <c r="M29" s="142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82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1318.8655965314836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1749.5725000000007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7:P27"/>
    <mergeCell ref="K28:M28"/>
    <mergeCell ref="K29:M29"/>
    <mergeCell ref="K30:M30"/>
    <mergeCell ref="K31:M31"/>
    <mergeCell ref="N31:P31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C4:G4"/>
    <mergeCell ref="L4:O4"/>
    <mergeCell ref="A5:B5"/>
    <mergeCell ref="C5:G5"/>
    <mergeCell ref="L5:O5"/>
    <mergeCell ref="C6:O6"/>
  </mergeCells>
  <conditionalFormatting sqref="K27:P31">
    <cfRule type="expression" dxfId="3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Bilance větrané místnosti</vt:lpstr>
      <vt:lpstr>Bilance větrané místnosti (2)</vt:lpstr>
      <vt:lpstr>Bilance větrané místnosti (3)</vt:lpstr>
      <vt:lpstr>Bilance větrané místnosti (4)</vt:lpstr>
      <vt:lpstr>Bilance větrané místnosti (5)</vt:lpstr>
      <vt:lpstr>Bilance větrané místnosti (6)</vt:lpstr>
      <vt:lpstr>Bilance větrané místnosti (7)</vt:lpstr>
      <vt:lpstr>Bilance větrané místnosti (8)</vt:lpstr>
      <vt:lpstr>Bilance větrané místnosti (9)</vt:lpstr>
      <vt:lpstr>Bilance větrané místnosti (10)</vt:lpstr>
      <vt:lpstr>Bilance větrané místnosti (11)</vt:lpstr>
      <vt:lpstr>Bilance větrané místnosti (12)</vt:lpstr>
      <vt:lpstr>Pomoc</vt:lpstr>
      <vt:lpstr>Vypocet koncentrace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Mafep</cp:lastModifiedBy>
  <cp:lastPrinted>2015-12-16T11:01:28Z</cp:lastPrinted>
  <dcterms:created xsi:type="dcterms:W3CDTF">2014-10-05T08:18:31Z</dcterms:created>
  <dcterms:modified xsi:type="dcterms:W3CDTF">2019-03-07T07:57:34Z</dcterms:modified>
</cp:coreProperties>
</file>